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IDKP\DATA\DB_CB_RATES\"/>
    </mc:Choice>
  </mc:AlternateContent>
  <bookViews>
    <workbookView xWindow="0" yWindow="0" windowWidth="21660" windowHeight="6945"/>
  </bookViews>
  <sheets>
    <sheet name="tab_dates of chang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2" l="1"/>
  <c r="C67" i="2"/>
  <c r="C65" i="2" l="1"/>
  <c r="C62" i="2" l="1"/>
  <c r="C52" i="2"/>
  <c r="C40" i="2"/>
  <c r="C25" i="2"/>
  <c r="C19" i="2"/>
  <c r="C64" i="2" l="1"/>
  <c r="C63" i="2" l="1"/>
  <c r="C61" i="2" l="1"/>
  <c r="C60" i="2"/>
  <c r="C59" i="2"/>
  <c r="C8" i="2" l="1"/>
  <c r="C14" i="2" l="1"/>
  <c r="C13" i="2"/>
  <c r="C12" i="2"/>
  <c r="C22" i="2" l="1"/>
  <c r="C11" i="2"/>
  <c r="C10" i="2"/>
  <c r="C53" i="2"/>
  <c r="C50" i="2"/>
  <c r="C9" i="2"/>
  <c r="C15" i="2" l="1"/>
  <c r="C16" i="2"/>
  <c r="C17" i="2"/>
  <c r="C18" i="2"/>
  <c r="C20" i="2"/>
  <c r="C21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49" i="2"/>
  <c r="C51" i="2"/>
  <c r="C54" i="2"/>
  <c r="C55" i="2"/>
  <c r="C56" i="2"/>
  <c r="C57" i="2"/>
  <c r="C58" i="2"/>
  <c r="I25" i="2" l="1"/>
  <c r="L25" i="2"/>
  <c r="F25" i="2"/>
  <c r="E25" i="2"/>
  <c r="D25" i="2"/>
  <c r="I19" i="2" l="1"/>
  <c r="L19" i="2"/>
  <c r="F19" i="2"/>
  <c r="E19" i="2"/>
  <c r="D19" i="2"/>
</calcChain>
</file>

<file path=xl/sharedStrings.xml><?xml version="1.0" encoding="utf-8"?>
<sst xmlns="http://schemas.openxmlformats.org/spreadsheetml/2006/main" count="277" uniqueCount="40">
  <si>
    <t>1 неделя</t>
  </si>
  <si>
    <t xml:space="preserve"> — </t>
  </si>
  <si>
    <t>Data is available from 03.02.2014 up to date.</t>
  </si>
  <si>
    <t>Date</t>
  </si>
  <si>
    <r>
      <t>Rates on deposit standing facilities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</si>
  <si>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t>Key rate</t>
  </si>
  <si>
    <t>Liquidity absorption</t>
  </si>
  <si>
    <t>Liquidity provision</t>
  </si>
  <si>
    <t>Refinancing rate</t>
  </si>
  <si>
    <t>Key rate changes (p.p.)</t>
  </si>
  <si>
    <t>for 1 month</t>
  </si>
  <si>
    <t>for 1 year</t>
  </si>
  <si>
    <r>
      <t>Rates on open market oprations (auctions)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</si>
  <si>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Rates on lending standing facilities</t>
  </si>
  <si>
    <t>Interest Rates of Monetary Policy (dates of changes)*, % p.a.</t>
  </si>
  <si>
    <r>
      <t>1-day lending standing facilities (loans, repos, FX swaps</t>
    </r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</si>
  <si>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Lombard loans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and loans secured by non-marketable assets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, 
for terms from 2 to 90 days</t>
    </r>
  </si>
  <si>
    <r>
      <t>Loans secured by non-marketable assets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, 
for terms over 90 days</t>
    </r>
  </si>
  <si>
    <r>
      <t xml:space="preserve">Max bid rate on deposit auctions 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</si>
  <si>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Min bid rate on loan auctions </t>
    </r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</si>
  <si>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Loans secured by gold</t>
    </r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, for terms over 1 day</t>
    </r>
  </si>
  <si>
    <t>* And interest rates on the Supplementary mechanism of liquidity provision. Set by the Board of Directors of the Bank of Russia.</t>
  </si>
  <si>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On main auctions, since 17.02.2014 - also on fine-tuning auctions. </t>
    </r>
  </si>
  <si>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Repo auctions for 1 year (12 months) were discontinued from 01.02.2014 and renewed from 14.05.2020. </t>
    </r>
  </si>
  <si>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 From 25.03.2022.</t>
    </r>
  </si>
  <si>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 xml:space="preserve"> Before 30.09.2018 on standing loans secured by non-marketable assets or guarantees. </t>
    </r>
  </si>
  <si>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For 3 months; from 03.02.2014 to 15.10.2014 - also for 12 months, in addition, from 16.10.2014 - for 18 months, from 11.12.2014 - for 36 months and from 19.12.2014 - for terms 1-3 weeks (all of them discontinued from 01.07.2016).</t>
    </r>
  </si>
  <si>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 xml:space="preserve"> Discontinued from 01.04.2017, cancelled from 16.07.2017. </t>
    </r>
  </si>
  <si>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 xml:space="preserve"> Buy/sell FX swaps were discontinued from April, 2022; interest rate is on ruble leg,  from 01.01.2022 interest rate on USD leg is equal to SOFR, interest rate on EUR leg is equal to  €STR; from 23.12.2016 to 31.12.2021 interest rates on FX leg were equal to LIBOR on 1-day loans in correspondent currency; from 18.06.2012 to 22.12.2016 there were no interest on FX leg.</t>
    </r>
  </si>
  <si>
    <t>Main and fine-tuning</t>
  </si>
  <si>
    <r>
      <t>Primary mechanism</t>
    </r>
    <r>
      <rPr>
        <vertAlign val="superscript"/>
        <sz val="11"/>
        <color theme="1"/>
        <rFont val="Calibri"/>
        <family val="2"/>
        <charset val="204"/>
        <scheme val="minor"/>
      </rPr>
      <t>6</t>
    </r>
  </si>
  <si>
    <r>
      <t>Supplementary mechanism</t>
    </r>
    <r>
      <rPr>
        <vertAlign val="superscript"/>
        <sz val="11"/>
        <color theme="1"/>
        <rFont val="Calibri"/>
        <family val="2"/>
        <charset val="204"/>
        <scheme val="minor"/>
      </rPr>
      <t>7</t>
    </r>
  </si>
  <si>
    <r>
      <t>Min bid rate on repo auctions</t>
    </r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</si>
  <si>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Interest rates on auction-based longer-term loans and repos are floating: on one-year repos - from 14.05.2020, on one-month repos - from 09.01.2023.</t>
  </si>
  <si>
    <t xml:space="preserve">Interest rates on loan and repo standing facilities with terms over 1 day are floating  (on loans - from 16.12.2014, on loans with terms over 90 days - from 30.06.2014). </t>
  </si>
  <si>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 xml:space="preserve"> Main auctions are weekly conducted for 1 week, fine-tuning auctions are conducted with terms from 1 to 6 days (type of auction: deposit or repo). Loan auctions are conducted in case of large structural liquidity deficit, they have not been conducted since April, 2016.</t>
    </r>
  </si>
  <si>
    <r>
      <rPr>
        <vertAlign val="superscript"/>
        <sz val="11"/>
        <rFont val="Calibri"/>
        <family val="2"/>
        <charset val="204"/>
        <scheme val="minor"/>
      </rPr>
      <t>6</t>
    </r>
    <r>
      <rPr>
        <sz val="11"/>
        <rFont val="Calibri"/>
        <family val="2"/>
        <charset val="204"/>
        <scheme val="minor"/>
      </rPr>
      <t xml:space="preserve"> Repos for 1 day, loans with terms from 1 to 180 days (incl. "overnight" loans). And interest rate on FX swaps for 1 day.</t>
    </r>
  </si>
  <si>
    <r>
      <rPr>
        <vertAlign val="superscript"/>
        <sz val="11"/>
        <rFont val="Calibri"/>
        <family val="2"/>
        <charset val="204"/>
        <scheme val="minor"/>
      </rPr>
      <t>7</t>
    </r>
    <r>
      <rPr>
        <sz val="11"/>
        <rFont val="Calibri"/>
        <family val="2"/>
        <charset val="204"/>
        <scheme val="minor"/>
      </rPr>
      <t xml:space="preserve"> Repos with terms from 1 to 180 days, loans secured by non-marketable assets with terms from 1 to 180 days.</t>
    </r>
  </si>
  <si>
    <t xml:space="preserve">Loans secured by non-marketable assets or gold with terms from 366 to 549 days were launched on June 30, 2014. </t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</si>
  <si>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On "overnight" deposits; also on "tom-next", "spot-next" and "call" deposits (discontinued from 17.05.2018).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</si>
</sst>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 applyAlignment="1">
      <alignment horizontal="right" vertical="center"/>
    </xf>
    <xf numFmtId="2" fontId="0" fillId="0" borderId="0" xfId="0" applyNumberFormat="1" applyFill="1"/>
    <xf numFmtId="2" fontId="0" fillId="0" borderId="0" xfId="0" applyNumberFormat="1" applyAlignment="1">
      <alignment horizontal="right"/>
    </xf>
    <xf numFmtId="0" fontId="1" fillId="0" borderId="0" xfId="0" applyFont="1"/>
    <xf numFmtId="2" fontId="0" fillId="0" borderId="0" xfId="0" applyNumberFormat="1" applyFill="1" applyBorder="1"/>
    <xf numFmtId="2" fontId="0" fillId="0" borderId="0" xfId="0" applyNumberFormat="1" applyBorder="1"/>
    <xf numFmtId="0" fontId="0" fillId="0" borderId="0" xfId="0" applyFill="1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0" fillId="0" borderId="0" xfId="0" applyAlignment="1"/>
    <xf numFmtId="2" fontId="0" fillId="0" borderId="0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Fill="1" applyAlignment="1">
      <alignment horizontal="right" vertical="center"/>
    </xf>
    <xf numFmtId="0" fontId="4" fillId="0" borderId="0" xfId="0" applyFont="1"/>
    <xf numFmtId="0" fontId="4" fillId="0" borderId="0" xfId="0" applyFont="1" applyFill="1"/>
    <xf numFmtId="14" fontId="4" fillId="2" borderId="0" xfId="0" applyNumberFormat="1" applyFont="1" applyFill="1" applyAlignment="1">
      <alignment vertical="center" wrapText="1"/>
    </xf>
    <xf numFmtId="14" fontId="4" fillId="0" borderId="0" xfId="0" applyNumberFormat="1" applyFont="1" applyFill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14" fontId="4" fillId="0" borderId="0" xfId="0" applyNumberFormat="1" applyFont="1" applyBorder="1"/>
    <xf numFmtId="14" fontId="4" fillId="0" borderId="0" xfId="0" applyNumberFormat="1" applyFont="1"/>
    <xf numFmtId="14" fontId="4" fillId="0" borderId="0" xfId="0" applyNumberFormat="1" applyFont="1" applyFill="1"/>
    <xf numFmtId="14" fontId="4" fillId="2" borderId="0" xfId="0" applyNumberFormat="1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pane xSplit="1" ySplit="6" topLeftCell="B62" activePane="bottomRight" state="frozen"/>
      <selection pane="topRight" activeCell="B1" sqref="B1"/>
      <selection pane="bottomLeft" activeCell="A5" sqref="A5"/>
      <selection pane="bottomRight" activeCell="A69" sqref="A69"/>
    </sheetView>
  </sheetViews>
  <sheetFormatPr defaultRowHeight="15" x14ac:dyDescent="0.25"/>
  <cols>
    <col min="1" max="1" width="10.85546875" customWidth="1"/>
    <col min="2" max="2" width="11.140625" customWidth="1"/>
    <col min="3" max="3" width="12.42578125" customWidth="1"/>
    <col min="4" max="4" width="14.42578125" customWidth="1"/>
    <col min="5" max="5" width="17" customWidth="1"/>
    <col min="6" max="6" width="11.42578125" customWidth="1"/>
    <col min="7" max="7" width="12.140625" customWidth="1"/>
    <col min="8" max="8" width="11.5703125" customWidth="1"/>
    <col min="9" max="10" width="12.5703125" customWidth="1"/>
    <col min="11" max="11" width="14.5703125" customWidth="1"/>
    <col min="12" max="12" width="17" customWidth="1"/>
    <col min="13" max="13" width="24.7109375" customWidth="1"/>
    <col min="14" max="14" width="24" customWidth="1"/>
    <col min="15" max="15" width="22.7109375" customWidth="1"/>
    <col min="16" max="16" width="13.7109375" customWidth="1"/>
  </cols>
  <sheetData>
    <row r="1" spans="1:16" x14ac:dyDescent="0.25">
      <c r="A1" s="12" t="s">
        <v>14</v>
      </c>
    </row>
    <row r="2" spans="1:16" x14ac:dyDescent="0.25">
      <c r="A2" t="s">
        <v>2</v>
      </c>
      <c r="D2" s="1"/>
    </row>
    <row r="3" spans="1:16" ht="15" customHeight="1" x14ac:dyDescent="0.25">
      <c r="A3" s="29" t="s">
        <v>3</v>
      </c>
      <c r="B3" s="31" t="s">
        <v>5</v>
      </c>
      <c r="C3" s="31" t="s">
        <v>9</v>
      </c>
      <c r="D3" s="39" t="s">
        <v>6</v>
      </c>
      <c r="E3" s="40"/>
      <c r="F3" s="36" t="s">
        <v>7</v>
      </c>
      <c r="G3" s="37"/>
      <c r="H3" s="37"/>
      <c r="I3" s="37"/>
      <c r="J3" s="37"/>
      <c r="K3" s="37"/>
      <c r="L3" s="37"/>
      <c r="M3" s="37"/>
      <c r="N3" s="37"/>
      <c r="O3" s="38"/>
      <c r="P3" s="32" t="s">
        <v>8</v>
      </c>
    </row>
    <row r="4" spans="1:16" ht="17.25" customHeight="1" x14ac:dyDescent="0.25">
      <c r="A4" s="29"/>
      <c r="B4" s="31"/>
      <c r="C4" s="31"/>
      <c r="D4" s="29" t="s">
        <v>4</v>
      </c>
      <c r="E4" s="41" t="s">
        <v>12</v>
      </c>
      <c r="F4" s="41"/>
      <c r="G4" s="41"/>
      <c r="H4" s="41"/>
      <c r="I4" s="41"/>
      <c r="J4" s="42" t="s">
        <v>13</v>
      </c>
      <c r="K4" s="43"/>
      <c r="L4" s="43"/>
      <c r="M4" s="43"/>
      <c r="N4" s="43"/>
      <c r="O4" s="44"/>
      <c r="P4" s="33"/>
    </row>
    <row r="5" spans="1:16" s="13" customFormat="1" ht="98.25" customHeight="1" x14ac:dyDescent="0.25">
      <c r="A5" s="30"/>
      <c r="B5" s="30"/>
      <c r="C5" s="30"/>
      <c r="D5" s="29"/>
      <c r="E5" s="29" t="s">
        <v>18</v>
      </c>
      <c r="F5" s="31" t="s">
        <v>32</v>
      </c>
      <c r="G5" s="41"/>
      <c r="H5" s="41"/>
      <c r="I5" s="29" t="s">
        <v>19</v>
      </c>
      <c r="J5" s="45"/>
      <c r="K5" s="46"/>
      <c r="L5" s="46"/>
      <c r="M5" s="46"/>
      <c r="N5" s="46"/>
      <c r="O5" s="47"/>
      <c r="P5" s="34"/>
    </row>
    <row r="6" spans="1:16" ht="79.5" x14ac:dyDescent="0.25">
      <c r="A6" s="30"/>
      <c r="B6" s="30"/>
      <c r="C6" s="30"/>
      <c r="D6" s="29"/>
      <c r="E6" s="29" t="s">
        <v>0</v>
      </c>
      <c r="F6" s="2" t="s">
        <v>29</v>
      </c>
      <c r="G6" s="2" t="s">
        <v>10</v>
      </c>
      <c r="H6" s="2" t="s">
        <v>11</v>
      </c>
      <c r="I6" s="29" t="s">
        <v>0</v>
      </c>
      <c r="J6" s="17" t="s">
        <v>30</v>
      </c>
      <c r="K6" s="17" t="s">
        <v>31</v>
      </c>
      <c r="L6" s="15" t="s">
        <v>15</v>
      </c>
      <c r="M6" s="15" t="s">
        <v>16</v>
      </c>
      <c r="N6" s="16" t="s">
        <v>17</v>
      </c>
      <c r="O6" s="16" t="s">
        <v>20</v>
      </c>
      <c r="P6" s="35"/>
    </row>
    <row r="7" spans="1:16" x14ac:dyDescent="0.25">
      <c r="A7" s="21">
        <v>41673</v>
      </c>
      <c r="B7" s="3">
        <v>5.5</v>
      </c>
      <c r="C7" s="3">
        <v>0</v>
      </c>
      <c r="D7" s="3">
        <v>4.5</v>
      </c>
      <c r="E7" s="3">
        <v>5.5</v>
      </c>
      <c r="F7" s="3">
        <v>5.5</v>
      </c>
      <c r="G7" s="4" t="s">
        <v>1</v>
      </c>
      <c r="H7" s="4" t="s">
        <v>1</v>
      </c>
      <c r="I7" s="3">
        <v>5.75</v>
      </c>
      <c r="J7" s="4" t="s">
        <v>1</v>
      </c>
      <c r="K7" s="4" t="s">
        <v>1</v>
      </c>
      <c r="L7" s="3">
        <v>6.5</v>
      </c>
      <c r="M7" s="5">
        <v>7.25</v>
      </c>
      <c r="N7" s="5">
        <v>7.25</v>
      </c>
      <c r="O7" s="5">
        <v>7</v>
      </c>
      <c r="P7" s="3">
        <v>8.25</v>
      </c>
    </row>
    <row r="8" spans="1:16" x14ac:dyDescent="0.25">
      <c r="A8" s="22">
        <v>41701</v>
      </c>
      <c r="B8" s="3">
        <v>7</v>
      </c>
      <c r="C8" s="3">
        <f t="shared" ref="C8:C13" si="0">B8-B7</f>
        <v>1.5</v>
      </c>
      <c r="D8" s="3">
        <v>6</v>
      </c>
      <c r="E8" s="3">
        <v>7</v>
      </c>
      <c r="F8" s="3">
        <v>7</v>
      </c>
      <c r="G8" s="4" t="s">
        <v>1</v>
      </c>
      <c r="H8" s="4" t="s">
        <v>1</v>
      </c>
      <c r="I8" s="3">
        <v>7.25</v>
      </c>
      <c r="J8" s="4" t="s">
        <v>1</v>
      </c>
      <c r="K8" s="4" t="s">
        <v>1</v>
      </c>
      <c r="L8" s="3">
        <v>8</v>
      </c>
      <c r="M8" s="3">
        <v>8.75</v>
      </c>
      <c r="N8" s="3">
        <v>8.75</v>
      </c>
      <c r="O8" s="3">
        <v>8.5</v>
      </c>
      <c r="P8" s="3">
        <v>8.25</v>
      </c>
    </row>
    <row r="9" spans="1:16" x14ac:dyDescent="0.25">
      <c r="A9" s="22">
        <v>41757</v>
      </c>
      <c r="B9" s="3">
        <v>7.5</v>
      </c>
      <c r="C9" s="3">
        <f t="shared" si="0"/>
        <v>0.5</v>
      </c>
      <c r="D9" s="3">
        <v>6.5</v>
      </c>
      <c r="E9" s="3">
        <v>7.5</v>
      </c>
      <c r="F9" s="3">
        <v>7.5</v>
      </c>
      <c r="G9" s="4" t="s">
        <v>1</v>
      </c>
      <c r="H9" s="4" t="s">
        <v>1</v>
      </c>
      <c r="I9" s="3">
        <v>7.75</v>
      </c>
      <c r="J9" s="4" t="s">
        <v>1</v>
      </c>
      <c r="K9" s="4" t="s">
        <v>1</v>
      </c>
      <c r="L9" s="3">
        <v>8.5</v>
      </c>
      <c r="M9" s="3">
        <v>9.25</v>
      </c>
      <c r="N9" s="3">
        <v>9.25</v>
      </c>
      <c r="O9" s="3">
        <v>9</v>
      </c>
      <c r="P9" s="3">
        <v>8.25</v>
      </c>
    </row>
    <row r="10" spans="1:16" x14ac:dyDescent="0.25">
      <c r="A10" s="22">
        <v>41848</v>
      </c>
      <c r="B10" s="3">
        <v>8</v>
      </c>
      <c r="C10" s="3">
        <f t="shared" si="0"/>
        <v>0.5</v>
      </c>
      <c r="D10" s="3">
        <v>7</v>
      </c>
      <c r="E10" s="3">
        <v>8</v>
      </c>
      <c r="F10" s="3">
        <v>8</v>
      </c>
      <c r="G10" s="4" t="s">
        <v>1</v>
      </c>
      <c r="H10" s="4" t="s">
        <v>1</v>
      </c>
      <c r="I10" s="3">
        <v>8.25</v>
      </c>
      <c r="J10" s="4" t="s">
        <v>1</v>
      </c>
      <c r="K10" s="4" t="s">
        <v>1</v>
      </c>
      <c r="L10" s="3">
        <v>9</v>
      </c>
      <c r="M10" s="3">
        <v>9.75</v>
      </c>
      <c r="N10" s="3">
        <v>9.75</v>
      </c>
      <c r="O10" s="3">
        <v>9.5</v>
      </c>
      <c r="P10" s="3">
        <v>8.25</v>
      </c>
    </row>
    <row r="11" spans="1:16" x14ac:dyDescent="0.25">
      <c r="A11" s="22">
        <v>41948</v>
      </c>
      <c r="B11" s="3">
        <v>9.5</v>
      </c>
      <c r="C11" s="3">
        <f t="shared" si="0"/>
        <v>1.5</v>
      </c>
      <c r="D11" s="3">
        <v>8.5</v>
      </c>
      <c r="E11" s="3">
        <v>9.5</v>
      </c>
      <c r="F11" s="3">
        <v>9.5</v>
      </c>
      <c r="G11" s="4" t="s">
        <v>1</v>
      </c>
      <c r="H11" s="4" t="s">
        <v>1</v>
      </c>
      <c r="I11" s="3">
        <v>9.75</v>
      </c>
      <c r="J11" s="4" t="s">
        <v>1</v>
      </c>
      <c r="K11" s="4" t="s">
        <v>1</v>
      </c>
      <c r="L11" s="3">
        <v>10.5</v>
      </c>
      <c r="M11" s="3">
        <v>11.25</v>
      </c>
      <c r="N11" s="3">
        <v>11.25</v>
      </c>
      <c r="O11" s="3">
        <v>11</v>
      </c>
      <c r="P11" s="3">
        <v>8.25</v>
      </c>
    </row>
    <row r="12" spans="1:16" x14ac:dyDescent="0.25">
      <c r="A12" s="22">
        <v>41985</v>
      </c>
      <c r="B12" s="3">
        <v>10.5</v>
      </c>
      <c r="C12" s="3">
        <f t="shared" si="0"/>
        <v>1</v>
      </c>
      <c r="D12" s="3">
        <v>9.5</v>
      </c>
      <c r="E12" s="3">
        <v>10.5</v>
      </c>
      <c r="F12" s="3">
        <v>10.5</v>
      </c>
      <c r="G12" s="4" t="s">
        <v>1</v>
      </c>
      <c r="H12" s="4" t="s">
        <v>1</v>
      </c>
      <c r="I12" s="3">
        <v>10.75</v>
      </c>
      <c r="J12" s="4" t="s">
        <v>1</v>
      </c>
      <c r="K12" s="4" t="s">
        <v>1</v>
      </c>
      <c r="L12" s="3">
        <v>11.5</v>
      </c>
      <c r="M12" s="3">
        <v>12.25</v>
      </c>
      <c r="N12" s="3">
        <v>12.25</v>
      </c>
      <c r="O12" s="3">
        <v>12</v>
      </c>
      <c r="P12" s="3">
        <v>8.25</v>
      </c>
    </row>
    <row r="13" spans="1:16" x14ac:dyDescent="0.25">
      <c r="A13" s="22">
        <v>41989</v>
      </c>
      <c r="B13" s="3">
        <v>17</v>
      </c>
      <c r="C13" s="3">
        <f t="shared" si="0"/>
        <v>6.5</v>
      </c>
      <c r="D13" s="3">
        <v>16</v>
      </c>
      <c r="E13" s="3">
        <v>17</v>
      </c>
      <c r="F13" s="3">
        <v>17</v>
      </c>
      <c r="G13" s="4" t="s">
        <v>1</v>
      </c>
      <c r="H13" s="4" t="s">
        <v>1</v>
      </c>
      <c r="I13" s="3">
        <v>17.25</v>
      </c>
      <c r="J13" s="4" t="s">
        <v>1</v>
      </c>
      <c r="K13" s="4" t="s">
        <v>1</v>
      </c>
      <c r="L13" s="3">
        <v>18</v>
      </c>
      <c r="M13" s="3">
        <v>18.75</v>
      </c>
      <c r="N13" s="3">
        <v>18.75</v>
      </c>
      <c r="O13" s="3">
        <v>18.5</v>
      </c>
      <c r="P13" s="3">
        <v>8.25</v>
      </c>
    </row>
    <row r="14" spans="1:16" x14ac:dyDescent="0.25">
      <c r="A14" s="22">
        <v>42037</v>
      </c>
      <c r="B14" s="3">
        <v>15</v>
      </c>
      <c r="C14" s="3">
        <f t="shared" ref="C14:C62" si="1">B14-B13</f>
        <v>-2</v>
      </c>
      <c r="D14" s="3">
        <v>14</v>
      </c>
      <c r="E14" s="3">
        <v>15</v>
      </c>
      <c r="F14" s="3">
        <v>15</v>
      </c>
      <c r="G14" s="4" t="s">
        <v>1</v>
      </c>
      <c r="H14" s="4" t="s">
        <v>1</v>
      </c>
      <c r="I14" s="3">
        <v>15.25</v>
      </c>
      <c r="J14" s="4" t="s">
        <v>1</v>
      </c>
      <c r="K14" s="4" t="s">
        <v>1</v>
      </c>
      <c r="L14" s="3">
        <v>16</v>
      </c>
      <c r="M14" s="3">
        <v>16.75</v>
      </c>
      <c r="N14" s="3">
        <v>16.75</v>
      </c>
      <c r="O14" s="3">
        <v>16.5</v>
      </c>
      <c r="P14" s="3">
        <v>8.25</v>
      </c>
    </row>
    <row r="15" spans="1:16" x14ac:dyDescent="0.25">
      <c r="A15" s="22">
        <v>42079</v>
      </c>
      <c r="B15" s="3">
        <v>14</v>
      </c>
      <c r="C15" s="3">
        <f t="shared" si="1"/>
        <v>-1</v>
      </c>
      <c r="D15" s="3">
        <v>13</v>
      </c>
      <c r="E15" s="3">
        <v>14</v>
      </c>
      <c r="F15" s="3">
        <v>14</v>
      </c>
      <c r="G15" s="4" t="s">
        <v>1</v>
      </c>
      <c r="H15" s="4" t="s">
        <v>1</v>
      </c>
      <c r="I15" s="3">
        <v>14.25</v>
      </c>
      <c r="J15" s="4" t="s">
        <v>1</v>
      </c>
      <c r="K15" s="4" t="s">
        <v>1</v>
      </c>
      <c r="L15" s="3">
        <v>15</v>
      </c>
      <c r="M15" s="3">
        <v>15.75</v>
      </c>
      <c r="N15" s="3">
        <v>15.75</v>
      </c>
      <c r="O15" s="3">
        <v>15.5</v>
      </c>
      <c r="P15" s="3">
        <v>8.25</v>
      </c>
    </row>
    <row r="16" spans="1:16" x14ac:dyDescent="0.25">
      <c r="A16" s="22">
        <v>42129</v>
      </c>
      <c r="B16" s="3">
        <v>12.5</v>
      </c>
      <c r="C16" s="3">
        <f t="shared" si="1"/>
        <v>-1.5</v>
      </c>
      <c r="D16" s="3">
        <v>11.5</v>
      </c>
      <c r="E16" s="3">
        <v>12.5</v>
      </c>
      <c r="F16" s="3">
        <v>12.5</v>
      </c>
      <c r="G16" s="4" t="s">
        <v>1</v>
      </c>
      <c r="H16" s="4" t="s">
        <v>1</v>
      </c>
      <c r="I16" s="3">
        <v>12.75</v>
      </c>
      <c r="J16" s="4" t="s">
        <v>1</v>
      </c>
      <c r="K16" s="4" t="s">
        <v>1</v>
      </c>
      <c r="L16" s="3">
        <v>13.5</v>
      </c>
      <c r="M16" s="3">
        <v>14.25</v>
      </c>
      <c r="N16" s="3">
        <v>14.25</v>
      </c>
      <c r="O16" s="3">
        <v>14</v>
      </c>
      <c r="P16" s="3">
        <v>8.25</v>
      </c>
    </row>
    <row r="17" spans="1:16" x14ac:dyDescent="0.25">
      <c r="A17" s="22">
        <v>42171</v>
      </c>
      <c r="B17" s="3">
        <v>11.5</v>
      </c>
      <c r="C17" s="3">
        <f t="shared" si="1"/>
        <v>-1</v>
      </c>
      <c r="D17" s="3">
        <v>10.5</v>
      </c>
      <c r="E17" s="3">
        <v>11.5</v>
      </c>
      <c r="F17" s="3">
        <v>11.5</v>
      </c>
      <c r="G17" s="4" t="s">
        <v>1</v>
      </c>
      <c r="H17" s="4" t="s">
        <v>1</v>
      </c>
      <c r="I17" s="3">
        <v>11.75</v>
      </c>
      <c r="J17" s="4" t="s">
        <v>1</v>
      </c>
      <c r="K17" s="4" t="s">
        <v>1</v>
      </c>
      <c r="L17" s="3">
        <v>12.5</v>
      </c>
      <c r="M17" s="3">
        <v>13.25</v>
      </c>
      <c r="N17" s="3">
        <v>13.25</v>
      </c>
      <c r="O17" s="3">
        <v>13</v>
      </c>
      <c r="P17" s="3">
        <v>8.25</v>
      </c>
    </row>
    <row r="18" spans="1:16" x14ac:dyDescent="0.25">
      <c r="A18" s="22">
        <v>42219</v>
      </c>
      <c r="B18" s="3">
        <v>11</v>
      </c>
      <c r="C18" s="3">
        <f t="shared" si="1"/>
        <v>-0.5</v>
      </c>
      <c r="D18" s="3">
        <v>10</v>
      </c>
      <c r="E18" s="3">
        <v>11</v>
      </c>
      <c r="F18" s="3">
        <v>11</v>
      </c>
      <c r="G18" s="4" t="s">
        <v>1</v>
      </c>
      <c r="H18" s="4" t="s">
        <v>1</v>
      </c>
      <c r="I18" s="3">
        <v>11.25</v>
      </c>
      <c r="J18" s="4" t="s">
        <v>1</v>
      </c>
      <c r="K18" s="4" t="s">
        <v>1</v>
      </c>
      <c r="L18" s="3">
        <v>12</v>
      </c>
      <c r="M18" s="3">
        <v>12.75</v>
      </c>
      <c r="N18" s="3">
        <v>12.75</v>
      </c>
      <c r="O18" s="3">
        <v>12.5</v>
      </c>
      <c r="P18" s="3">
        <v>8.25</v>
      </c>
    </row>
    <row r="19" spans="1:16" x14ac:dyDescent="0.25">
      <c r="A19" s="21">
        <v>42370</v>
      </c>
      <c r="B19" s="3">
        <v>11</v>
      </c>
      <c r="C19" s="3">
        <f t="shared" si="1"/>
        <v>0</v>
      </c>
      <c r="D19" s="3">
        <f>$B19-1</f>
        <v>10</v>
      </c>
      <c r="E19" s="3">
        <f>B19</f>
        <v>11</v>
      </c>
      <c r="F19" s="3">
        <f>B19</f>
        <v>11</v>
      </c>
      <c r="G19" s="4" t="s">
        <v>1</v>
      </c>
      <c r="H19" s="4" t="s">
        <v>1</v>
      </c>
      <c r="I19" s="3">
        <f>B19+0.25</f>
        <v>11.25</v>
      </c>
      <c r="J19" s="4" t="s">
        <v>1</v>
      </c>
      <c r="K19" s="4" t="s">
        <v>1</v>
      </c>
      <c r="L19" s="3">
        <f>B19+1</f>
        <v>12</v>
      </c>
      <c r="M19" s="3">
        <v>12.75</v>
      </c>
      <c r="N19" s="3">
        <v>12.75</v>
      </c>
      <c r="O19" s="3">
        <v>12.5</v>
      </c>
      <c r="P19" s="3">
        <v>11</v>
      </c>
    </row>
    <row r="20" spans="1:16" x14ac:dyDescent="0.25">
      <c r="A20" s="22">
        <v>42535</v>
      </c>
      <c r="B20" s="3">
        <v>10.5</v>
      </c>
      <c r="C20" s="3">
        <f t="shared" si="1"/>
        <v>-0.5</v>
      </c>
      <c r="D20" s="3">
        <v>9.5</v>
      </c>
      <c r="E20" s="3">
        <v>10.5</v>
      </c>
      <c r="F20" s="3">
        <v>10.5</v>
      </c>
      <c r="G20" s="4" t="s">
        <v>1</v>
      </c>
      <c r="H20" s="4" t="s">
        <v>1</v>
      </c>
      <c r="I20" s="3">
        <v>10.75</v>
      </c>
      <c r="J20" s="4" t="s">
        <v>1</v>
      </c>
      <c r="K20" s="4" t="s">
        <v>1</v>
      </c>
      <c r="L20" s="3">
        <v>11.5</v>
      </c>
      <c r="M20" s="3">
        <v>12.25</v>
      </c>
      <c r="N20" s="3">
        <v>12.25</v>
      </c>
      <c r="O20" s="3">
        <v>12</v>
      </c>
      <c r="P20" s="3">
        <v>10.5</v>
      </c>
    </row>
    <row r="21" spans="1:16" x14ac:dyDescent="0.25">
      <c r="A21" s="22">
        <v>42632</v>
      </c>
      <c r="B21" s="3">
        <v>10</v>
      </c>
      <c r="C21" s="3">
        <f t="shared" si="1"/>
        <v>-0.5</v>
      </c>
      <c r="D21" s="3">
        <v>9</v>
      </c>
      <c r="E21" s="3">
        <v>10</v>
      </c>
      <c r="F21" s="3">
        <v>10</v>
      </c>
      <c r="G21" s="4" t="s">
        <v>1</v>
      </c>
      <c r="H21" s="4" t="s">
        <v>1</v>
      </c>
      <c r="I21" s="5">
        <v>10.25</v>
      </c>
      <c r="J21" s="4" t="s">
        <v>1</v>
      </c>
      <c r="K21" s="4" t="s">
        <v>1</v>
      </c>
      <c r="L21" s="3">
        <v>11</v>
      </c>
      <c r="M21" s="3">
        <v>11.75</v>
      </c>
      <c r="N21" s="3">
        <v>11.75</v>
      </c>
      <c r="O21" s="5">
        <v>11.5</v>
      </c>
      <c r="P21" s="3">
        <v>10</v>
      </c>
    </row>
    <row r="22" spans="1:16" x14ac:dyDescent="0.25">
      <c r="A22" s="22">
        <v>42821</v>
      </c>
      <c r="B22" s="3">
        <v>9.75</v>
      </c>
      <c r="C22" s="3">
        <f t="shared" si="1"/>
        <v>-0.25</v>
      </c>
      <c r="D22" s="3">
        <v>8.75</v>
      </c>
      <c r="E22" s="3">
        <v>9.75</v>
      </c>
      <c r="F22" s="3">
        <v>9.75</v>
      </c>
      <c r="G22" s="4" t="s">
        <v>1</v>
      </c>
      <c r="H22" s="4" t="s">
        <v>1</v>
      </c>
      <c r="I22" s="5">
        <v>10</v>
      </c>
      <c r="J22" s="4" t="s">
        <v>1</v>
      </c>
      <c r="K22" s="4" t="s">
        <v>1</v>
      </c>
      <c r="L22" s="3">
        <v>10.75</v>
      </c>
      <c r="M22" s="3">
        <v>11.5</v>
      </c>
      <c r="N22" s="3">
        <v>11.5</v>
      </c>
      <c r="O22" s="5">
        <v>11.25</v>
      </c>
      <c r="P22" s="3">
        <v>9.75</v>
      </c>
    </row>
    <row r="23" spans="1:16" x14ac:dyDescent="0.25">
      <c r="A23" s="22">
        <v>42857</v>
      </c>
      <c r="B23" s="3">
        <v>9.25</v>
      </c>
      <c r="C23" s="3">
        <f t="shared" si="1"/>
        <v>-0.5</v>
      </c>
      <c r="D23" s="3">
        <v>8.25</v>
      </c>
      <c r="E23" s="3">
        <v>9.25</v>
      </c>
      <c r="F23" s="3">
        <v>9.25</v>
      </c>
      <c r="G23" s="4" t="s">
        <v>1</v>
      </c>
      <c r="H23" s="4" t="s">
        <v>1</v>
      </c>
      <c r="I23" s="5">
        <v>9.5</v>
      </c>
      <c r="J23" s="4" t="s">
        <v>1</v>
      </c>
      <c r="K23" s="4" t="s">
        <v>1</v>
      </c>
      <c r="L23" s="3">
        <v>10.25</v>
      </c>
      <c r="M23" s="3">
        <v>11</v>
      </c>
      <c r="N23" s="3">
        <v>11</v>
      </c>
      <c r="O23" s="5">
        <v>10.75</v>
      </c>
      <c r="P23" s="3">
        <v>9.25</v>
      </c>
    </row>
    <row r="24" spans="1:16" x14ac:dyDescent="0.25">
      <c r="A24" s="22">
        <v>42905</v>
      </c>
      <c r="B24" s="3">
        <v>9</v>
      </c>
      <c r="C24" s="3">
        <f t="shared" si="1"/>
        <v>-0.25</v>
      </c>
      <c r="D24" s="3">
        <v>8</v>
      </c>
      <c r="E24" s="3">
        <v>9</v>
      </c>
      <c r="F24" s="3">
        <v>9</v>
      </c>
      <c r="G24" s="4" t="s">
        <v>1</v>
      </c>
      <c r="H24" s="4" t="s">
        <v>1</v>
      </c>
      <c r="I24" s="5">
        <v>9.25</v>
      </c>
      <c r="J24" s="4" t="s">
        <v>1</v>
      </c>
      <c r="K24" s="4" t="s">
        <v>1</v>
      </c>
      <c r="L24" s="3">
        <v>10</v>
      </c>
      <c r="M24" s="3">
        <v>10.75</v>
      </c>
      <c r="N24" s="3">
        <v>10.75</v>
      </c>
      <c r="O24" s="3">
        <v>10.5</v>
      </c>
      <c r="P24" s="3">
        <v>9</v>
      </c>
    </row>
    <row r="25" spans="1:16" x14ac:dyDescent="0.25">
      <c r="A25" s="21">
        <v>42932</v>
      </c>
      <c r="B25" s="3">
        <v>9</v>
      </c>
      <c r="C25" s="3">
        <f t="shared" si="1"/>
        <v>0</v>
      </c>
      <c r="D25" s="3">
        <f>$B25-1</f>
        <v>8</v>
      </c>
      <c r="E25" s="3">
        <f>B25</f>
        <v>9</v>
      </c>
      <c r="F25" s="3">
        <f>B25</f>
        <v>9</v>
      </c>
      <c r="G25" s="4" t="s">
        <v>1</v>
      </c>
      <c r="H25" s="4" t="s">
        <v>1</v>
      </c>
      <c r="I25" s="5">
        <f>B25+0.25</f>
        <v>9.25</v>
      </c>
      <c r="J25" s="4" t="s">
        <v>1</v>
      </c>
      <c r="K25" s="4" t="s">
        <v>1</v>
      </c>
      <c r="L25" s="3">
        <f>B25+1</f>
        <v>10</v>
      </c>
      <c r="M25" s="3">
        <v>10.75</v>
      </c>
      <c r="N25" s="3">
        <v>10.75</v>
      </c>
      <c r="O25" s="6" t="s">
        <v>1</v>
      </c>
      <c r="P25" s="3">
        <v>9</v>
      </c>
    </row>
    <row r="26" spans="1:16" x14ac:dyDescent="0.25">
      <c r="A26" s="22">
        <v>42996</v>
      </c>
      <c r="B26" s="3">
        <v>8.5</v>
      </c>
      <c r="C26" s="3">
        <f t="shared" si="1"/>
        <v>-0.5</v>
      </c>
      <c r="D26" s="3">
        <v>7.5</v>
      </c>
      <c r="E26" s="3">
        <v>8.5</v>
      </c>
      <c r="F26" s="3">
        <v>8.5</v>
      </c>
      <c r="G26" s="4" t="s">
        <v>1</v>
      </c>
      <c r="H26" s="4" t="s">
        <v>1</v>
      </c>
      <c r="I26" s="5">
        <v>8.75</v>
      </c>
      <c r="J26" s="4" t="s">
        <v>1</v>
      </c>
      <c r="K26" s="4" t="s">
        <v>1</v>
      </c>
      <c r="L26" s="3">
        <v>9.5</v>
      </c>
      <c r="M26" s="3">
        <v>10.25</v>
      </c>
      <c r="N26" s="3">
        <v>10.25</v>
      </c>
      <c r="O26" s="6" t="s">
        <v>1</v>
      </c>
      <c r="P26" s="3">
        <v>8.5</v>
      </c>
    </row>
    <row r="27" spans="1:16" x14ac:dyDescent="0.25">
      <c r="A27" s="22">
        <v>43038</v>
      </c>
      <c r="B27" s="3">
        <v>8.25</v>
      </c>
      <c r="C27" s="3">
        <f t="shared" si="1"/>
        <v>-0.25</v>
      </c>
      <c r="D27" s="3">
        <v>7.25</v>
      </c>
      <c r="E27" s="3">
        <v>8.25</v>
      </c>
      <c r="F27" s="3">
        <v>8.25</v>
      </c>
      <c r="G27" s="4" t="s">
        <v>1</v>
      </c>
      <c r="H27" s="4" t="s">
        <v>1</v>
      </c>
      <c r="I27" s="5">
        <v>8.5</v>
      </c>
      <c r="J27" s="4" t="s">
        <v>1</v>
      </c>
      <c r="K27" s="4" t="s">
        <v>1</v>
      </c>
      <c r="L27" s="3">
        <v>9.25</v>
      </c>
      <c r="M27" s="3">
        <v>10</v>
      </c>
      <c r="N27" s="3">
        <v>10</v>
      </c>
      <c r="O27" s="6" t="s">
        <v>1</v>
      </c>
      <c r="P27" s="3">
        <v>8.25</v>
      </c>
    </row>
    <row r="28" spans="1:16" x14ac:dyDescent="0.25">
      <c r="A28" s="23">
        <v>43087</v>
      </c>
      <c r="B28" s="3">
        <v>7.75</v>
      </c>
      <c r="C28" s="3">
        <f t="shared" si="1"/>
        <v>-0.5</v>
      </c>
      <c r="D28" s="5">
        <v>6.75</v>
      </c>
      <c r="E28" s="3">
        <v>7.75</v>
      </c>
      <c r="F28" s="3">
        <v>7.75</v>
      </c>
      <c r="G28" s="4" t="s">
        <v>1</v>
      </c>
      <c r="H28" s="4" t="s">
        <v>1</v>
      </c>
      <c r="I28" s="5">
        <v>8</v>
      </c>
      <c r="J28" s="4" t="s">
        <v>1</v>
      </c>
      <c r="K28" s="4" t="s">
        <v>1</v>
      </c>
      <c r="L28" s="3">
        <v>8.75</v>
      </c>
      <c r="M28" s="3">
        <v>9.5</v>
      </c>
      <c r="N28" s="3">
        <v>9.5</v>
      </c>
      <c r="O28" s="6" t="s">
        <v>1</v>
      </c>
      <c r="P28" s="3">
        <v>7.75</v>
      </c>
    </row>
    <row r="29" spans="1:16" x14ac:dyDescent="0.25">
      <c r="A29" s="23">
        <v>43143</v>
      </c>
      <c r="B29" s="3">
        <v>7.5</v>
      </c>
      <c r="C29" s="3">
        <f t="shared" si="1"/>
        <v>-0.25</v>
      </c>
      <c r="D29" s="5">
        <v>6.5</v>
      </c>
      <c r="E29" s="3">
        <v>7.5</v>
      </c>
      <c r="F29" s="3">
        <v>7.5</v>
      </c>
      <c r="G29" s="4" t="s">
        <v>1</v>
      </c>
      <c r="H29" s="4" t="s">
        <v>1</v>
      </c>
      <c r="I29" s="5">
        <v>7.75</v>
      </c>
      <c r="J29" s="4" t="s">
        <v>1</v>
      </c>
      <c r="K29" s="4" t="s">
        <v>1</v>
      </c>
      <c r="L29" s="3">
        <v>8.5</v>
      </c>
      <c r="M29" s="3">
        <v>9.25</v>
      </c>
      <c r="N29" s="3">
        <v>9.25</v>
      </c>
      <c r="O29" s="6" t="s">
        <v>1</v>
      </c>
      <c r="P29" s="3">
        <v>7.5</v>
      </c>
    </row>
    <row r="30" spans="1:16" x14ac:dyDescent="0.25">
      <c r="A30" s="23">
        <v>43185</v>
      </c>
      <c r="B30" s="5">
        <v>7.25</v>
      </c>
      <c r="C30" s="3">
        <f t="shared" si="1"/>
        <v>-0.25</v>
      </c>
      <c r="D30" s="5">
        <v>6.25</v>
      </c>
      <c r="E30" s="3">
        <v>7.25</v>
      </c>
      <c r="F30" s="3">
        <v>7.25</v>
      </c>
      <c r="G30" s="4" t="s">
        <v>1</v>
      </c>
      <c r="H30" s="4" t="s">
        <v>1</v>
      </c>
      <c r="I30" s="5">
        <v>7.5</v>
      </c>
      <c r="J30" s="4" t="s">
        <v>1</v>
      </c>
      <c r="K30" s="4" t="s">
        <v>1</v>
      </c>
      <c r="L30" s="3">
        <v>8.25</v>
      </c>
      <c r="M30" s="3">
        <v>9</v>
      </c>
      <c r="N30" s="3">
        <v>9</v>
      </c>
      <c r="O30" s="14" t="s">
        <v>1</v>
      </c>
      <c r="P30" s="3">
        <v>7.25</v>
      </c>
    </row>
    <row r="31" spans="1:16" s="11" customFormat="1" x14ac:dyDescent="0.25">
      <c r="A31" s="24">
        <v>43360</v>
      </c>
      <c r="B31" s="8">
        <v>7.5</v>
      </c>
      <c r="C31" s="3">
        <f t="shared" si="1"/>
        <v>0.25</v>
      </c>
      <c r="D31" s="8">
        <v>6.5</v>
      </c>
      <c r="E31" s="9">
        <v>7.5</v>
      </c>
      <c r="F31" s="9">
        <v>7.5</v>
      </c>
      <c r="G31" s="10" t="s">
        <v>1</v>
      </c>
      <c r="H31" s="10" t="s">
        <v>1</v>
      </c>
      <c r="I31" s="8">
        <v>7.75</v>
      </c>
      <c r="J31" s="4" t="s">
        <v>1</v>
      </c>
      <c r="K31" s="4" t="s">
        <v>1</v>
      </c>
      <c r="L31" s="9">
        <v>8.5</v>
      </c>
      <c r="M31" s="9">
        <v>9.25</v>
      </c>
      <c r="N31" s="9">
        <v>9.25</v>
      </c>
      <c r="O31" s="14" t="s">
        <v>1</v>
      </c>
      <c r="P31" s="3">
        <v>7.5</v>
      </c>
    </row>
    <row r="32" spans="1:16" s="11" customFormat="1" x14ac:dyDescent="0.25">
      <c r="A32" s="25">
        <v>43451</v>
      </c>
      <c r="B32" s="8">
        <v>7.75</v>
      </c>
      <c r="C32" s="3">
        <f t="shared" si="1"/>
        <v>0.25</v>
      </c>
      <c r="D32" s="8">
        <v>6.75</v>
      </c>
      <c r="E32" s="9">
        <v>7.75</v>
      </c>
      <c r="F32" s="9">
        <v>7.75</v>
      </c>
      <c r="G32" s="10" t="s">
        <v>1</v>
      </c>
      <c r="H32" s="10" t="s">
        <v>1</v>
      </c>
      <c r="I32" s="8">
        <v>8</v>
      </c>
      <c r="J32" s="4" t="s">
        <v>1</v>
      </c>
      <c r="K32" s="4" t="s">
        <v>1</v>
      </c>
      <c r="L32" s="9">
        <v>8.75</v>
      </c>
      <c r="M32" s="9">
        <v>9.5</v>
      </c>
      <c r="N32" s="9">
        <v>9.5</v>
      </c>
      <c r="O32" s="14" t="s">
        <v>1</v>
      </c>
      <c r="P32" s="3">
        <v>7.75</v>
      </c>
    </row>
    <row r="33" spans="1:16" s="11" customFormat="1" x14ac:dyDescent="0.25">
      <c r="A33" s="24">
        <v>43633</v>
      </c>
      <c r="B33" s="8">
        <v>7.5</v>
      </c>
      <c r="C33" s="3">
        <f t="shared" si="1"/>
        <v>-0.25</v>
      </c>
      <c r="D33" s="8">
        <v>6.5</v>
      </c>
      <c r="E33" s="9">
        <v>7.5</v>
      </c>
      <c r="F33" s="9">
        <v>7.5</v>
      </c>
      <c r="G33" s="10" t="s">
        <v>1</v>
      </c>
      <c r="H33" s="10" t="s">
        <v>1</v>
      </c>
      <c r="I33" s="8">
        <v>7.75</v>
      </c>
      <c r="J33" s="4" t="s">
        <v>1</v>
      </c>
      <c r="K33" s="4" t="s">
        <v>1</v>
      </c>
      <c r="L33" s="9">
        <v>8.5</v>
      </c>
      <c r="M33" s="9">
        <v>9.25</v>
      </c>
      <c r="N33" s="9">
        <v>9.25</v>
      </c>
      <c r="O33" s="6" t="s">
        <v>1</v>
      </c>
      <c r="P33" s="3">
        <v>7.5</v>
      </c>
    </row>
    <row r="34" spans="1:16" x14ac:dyDescent="0.25">
      <c r="A34" s="22">
        <v>43675</v>
      </c>
      <c r="B34" s="5">
        <v>7.25</v>
      </c>
      <c r="C34" s="3">
        <f t="shared" si="1"/>
        <v>-0.25</v>
      </c>
      <c r="D34" s="5">
        <v>6.25</v>
      </c>
      <c r="E34" s="3">
        <v>7.25</v>
      </c>
      <c r="F34" s="3">
        <v>7.25</v>
      </c>
      <c r="G34" s="4" t="s">
        <v>1</v>
      </c>
      <c r="H34" s="4" t="s">
        <v>1</v>
      </c>
      <c r="I34" s="5">
        <v>7.5</v>
      </c>
      <c r="J34" s="4" t="s">
        <v>1</v>
      </c>
      <c r="K34" s="4" t="s">
        <v>1</v>
      </c>
      <c r="L34" s="3">
        <v>8.25</v>
      </c>
      <c r="M34" s="3">
        <v>9</v>
      </c>
      <c r="N34" s="3">
        <v>9</v>
      </c>
      <c r="O34" s="6" t="s">
        <v>1</v>
      </c>
      <c r="P34" s="3">
        <v>7.25</v>
      </c>
    </row>
    <row r="35" spans="1:16" x14ac:dyDescent="0.25">
      <c r="A35" s="23">
        <v>43717</v>
      </c>
      <c r="B35" s="5">
        <v>7</v>
      </c>
      <c r="C35" s="3">
        <f t="shared" si="1"/>
        <v>-0.25</v>
      </c>
      <c r="D35" s="5">
        <v>6</v>
      </c>
      <c r="E35" s="3">
        <v>7</v>
      </c>
      <c r="F35" s="3">
        <v>7</v>
      </c>
      <c r="G35" s="4" t="s">
        <v>1</v>
      </c>
      <c r="H35" s="4" t="s">
        <v>1</v>
      </c>
      <c r="I35" s="5">
        <v>7.25</v>
      </c>
      <c r="J35" s="4" t="s">
        <v>1</v>
      </c>
      <c r="K35" s="4" t="s">
        <v>1</v>
      </c>
      <c r="L35" s="3">
        <v>8</v>
      </c>
      <c r="M35" s="3">
        <v>8.75</v>
      </c>
      <c r="N35" s="3">
        <v>8.75</v>
      </c>
      <c r="O35" s="6" t="s">
        <v>1</v>
      </c>
      <c r="P35" s="3">
        <v>7</v>
      </c>
    </row>
    <row r="36" spans="1:16" x14ac:dyDescent="0.25">
      <c r="A36" s="23">
        <v>43766</v>
      </c>
      <c r="B36" s="5">
        <v>6.5</v>
      </c>
      <c r="C36" s="3">
        <f t="shared" si="1"/>
        <v>-0.5</v>
      </c>
      <c r="D36" s="5">
        <v>5.5</v>
      </c>
      <c r="E36" s="3">
        <v>6.5</v>
      </c>
      <c r="F36" s="3">
        <v>6.5</v>
      </c>
      <c r="G36" s="4" t="s">
        <v>1</v>
      </c>
      <c r="H36" s="4" t="s">
        <v>1</v>
      </c>
      <c r="I36" s="5">
        <v>6.75</v>
      </c>
      <c r="J36" s="4" t="s">
        <v>1</v>
      </c>
      <c r="K36" s="4" t="s">
        <v>1</v>
      </c>
      <c r="L36" s="3">
        <v>7.5</v>
      </c>
      <c r="M36" s="3">
        <v>8.25</v>
      </c>
      <c r="N36" s="3">
        <v>8.25</v>
      </c>
      <c r="O36" s="6" t="s">
        <v>1</v>
      </c>
      <c r="P36" s="3">
        <v>6.5</v>
      </c>
    </row>
    <row r="37" spans="1:16" x14ac:dyDescent="0.25">
      <c r="A37" s="26">
        <v>43815</v>
      </c>
      <c r="B37" s="5">
        <v>6.25</v>
      </c>
      <c r="C37" s="3">
        <f t="shared" si="1"/>
        <v>-0.25</v>
      </c>
      <c r="D37" s="5">
        <v>5.25</v>
      </c>
      <c r="E37" s="3">
        <v>6.25</v>
      </c>
      <c r="F37" s="3">
        <v>6.25</v>
      </c>
      <c r="G37" s="4" t="s">
        <v>1</v>
      </c>
      <c r="H37" s="4" t="s">
        <v>1</v>
      </c>
      <c r="I37" s="5">
        <v>6.5</v>
      </c>
      <c r="J37" s="4" t="s">
        <v>1</v>
      </c>
      <c r="K37" s="4" t="s">
        <v>1</v>
      </c>
      <c r="L37" s="3">
        <v>7.25</v>
      </c>
      <c r="M37" s="3">
        <v>8</v>
      </c>
      <c r="N37" s="3">
        <v>8</v>
      </c>
      <c r="O37" s="6" t="s">
        <v>1</v>
      </c>
      <c r="P37" s="3">
        <v>6.25</v>
      </c>
    </row>
    <row r="38" spans="1:16" x14ac:dyDescent="0.25">
      <c r="A38" s="26">
        <v>43871</v>
      </c>
      <c r="B38" s="5">
        <v>6</v>
      </c>
      <c r="C38" s="3">
        <f t="shared" si="1"/>
        <v>-0.25</v>
      </c>
      <c r="D38" s="5">
        <v>5</v>
      </c>
      <c r="E38" s="3">
        <v>6</v>
      </c>
      <c r="F38" s="3">
        <v>6</v>
      </c>
      <c r="G38" s="4" t="s">
        <v>1</v>
      </c>
      <c r="H38" s="4" t="s">
        <v>1</v>
      </c>
      <c r="I38" s="5">
        <v>6.25</v>
      </c>
      <c r="J38" s="4" t="s">
        <v>1</v>
      </c>
      <c r="K38" s="4" t="s">
        <v>1</v>
      </c>
      <c r="L38" s="3">
        <v>7</v>
      </c>
      <c r="M38" s="3">
        <v>7.75</v>
      </c>
      <c r="N38" s="3">
        <v>7.75</v>
      </c>
      <c r="O38" s="6" t="s">
        <v>1</v>
      </c>
      <c r="P38" s="3">
        <v>6</v>
      </c>
    </row>
    <row r="39" spans="1:16" x14ac:dyDescent="0.25">
      <c r="A39" s="26">
        <v>43948</v>
      </c>
      <c r="B39" s="5">
        <v>5.5</v>
      </c>
      <c r="C39" s="3">
        <f t="shared" si="1"/>
        <v>-0.5</v>
      </c>
      <c r="D39" s="5">
        <v>4.5</v>
      </c>
      <c r="E39" s="3">
        <v>5.5</v>
      </c>
      <c r="F39" s="3">
        <v>5.5</v>
      </c>
      <c r="G39" s="4" t="s">
        <v>1</v>
      </c>
      <c r="H39" s="4" t="s">
        <v>1</v>
      </c>
      <c r="I39" s="5">
        <v>5.75</v>
      </c>
      <c r="J39" s="4" t="s">
        <v>1</v>
      </c>
      <c r="K39" s="4" t="s">
        <v>1</v>
      </c>
      <c r="L39" s="3">
        <v>6.5</v>
      </c>
      <c r="M39" s="3">
        <v>7.25</v>
      </c>
      <c r="N39" s="3">
        <v>7.25</v>
      </c>
      <c r="O39" s="6" t="s">
        <v>1</v>
      </c>
      <c r="P39" s="3">
        <v>5.5</v>
      </c>
    </row>
    <row r="40" spans="1:16" x14ac:dyDescent="0.25">
      <c r="A40" s="28">
        <v>43965</v>
      </c>
      <c r="B40" s="5">
        <v>5.5</v>
      </c>
      <c r="C40" s="3">
        <f t="shared" si="1"/>
        <v>0</v>
      </c>
      <c r="D40" s="5">
        <v>4.5</v>
      </c>
      <c r="E40" s="3">
        <v>5.5</v>
      </c>
      <c r="F40" s="3">
        <v>5.5</v>
      </c>
      <c r="G40" s="3">
        <v>5.6</v>
      </c>
      <c r="H40" s="4">
        <v>5.75</v>
      </c>
      <c r="I40" s="5">
        <v>5.75</v>
      </c>
      <c r="J40" s="4" t="s">
        <v>1</v>
      </c>
      <c r="K40" s="4" t="s">
        <v>1</v>
      </c>
      <c r="L40" s="3">
        <v>6.5</v>
      </c>
      <c r="M40" s="3">
        <v>7.25</v>
      </c>
      <c r="N40" s="3">
        <v>7.25</v>
      </c>
      <c r="O40" s="6" t="s">
        <v>1</v>
      </c>
      <c r="P40" s="3">
        <v>5.5</v>
      </c>
    </row>
    <row r="41" spans="1:16" x14ac:dyDescent="0.25">
      <c r="A41" s="26">
        <v>44004</v>
      </c>
      <c r="B41" s="3">
        <v>4.5</v>
      </c>
      <c r="C41" s="3">
        <f t="shared" si="1"/>
        <v>-1</v>
      </c>
      <c r="D41" s="5">
        <v>3.5</v>
      </c>
      <c r="E41" s="3">
        <v>4.5</v>
      </c>
      <c r="F41" s="3">
        <v>4.5</v>
      </c>
      <c r="G41" s="3">
        <v>4.5999999999999996</v>
      </c>
      <c r="H41" s="3">
        <v>4.75</v>
      </c>
      <c r="I41" s="5">
        <v>4.75</v>
      </c>
      <c r="J41" s="4" t="s">
        <v>1</v>
      </c>
      <c r="K41" s="4" t="s">
        <v>1</v>
      </c>
      <c r="L41" s="3">
        <v>5.5</v>
      </c>
      <c r="M41" s="3">
        <v>6.25</v>
      </c>
      <c r="N41" s="3">
        <v>6.25</v>
      </c>
      <c r="O41" s="6" t="s">
        <v>1</v>
      </c>
      <c r="P41" s="3">
        <v>4.5</v>
      </c>
    </row>
    <row r="42" spans="1:16" x14ac:dyDescent="0.25">
      <c r="A42" s="26">
        <v>44039</v>
      </c>
      <c r="B42" s="3">
        <v>4.25</v>
      </c>
      <c r="C42" s="3">
        <f t="shared" si="1"/>
        <v>-0.25</v>
      </c>
      <c r="D42" s="5">
        <v>3.25</v>
      </c>
      <c r="E42" s="3">
        <v>4.25</v>
      </c>
      <c r="F42" s="3">
        <v>4.25</v>
      </c>
      <c r="G42">
        <v>4.3499999999999996</v>
      </c>
      <c r="H42" s="3">
        <v>4.5</v>
      </c>
      <c r="I42" s="5">
        <v>4.5</v>
      </c>
      <c r="J42" s="4" t="s">
        <v>1</v>
      </c>
      <c r="K42" s="4" t="s">
        <v>1</v>
      </c>
      <c r="L42" s="3">
        <v>5.25</v>
      </c>
      <c r="M42" s="3">
        <v>6</v>
      </c>
      <c r="N42" s="3">
        <v>6</v>
      </c>
      <c r="O42" s="6" t="s">
        <v>1</v>
      </c>
      <c r="P42" s="3">
        <v>4.25</v>
      </c>
    </row>
    <row r="43" spans="1:16" x14ac:dyDescent="0.25">
      <c r="A43" s="26">
        <v>44277</v>
      </c>
      <c r="B43" s="3">
        <v>4.5</v>
      </c>
      <c r="C43" s="3">
        <f t="shared" si="1"/>
        <v>0.25</v>
      </c>
      <c r="D43" s="5">
        <v>3.5</v>
      </c>
      <c r="E43" s="3">
        <v>4.5</v>
      </c>
      <c r="F43" s="3">
        <v>4.5</v>
      </c>
      <c r="G43" s="3">
        <v>4.5999999999999996</v>
      </c>
      <c r="H43" s="3">
        <v>4.75</v>
      </c>
      <c r="I43" s="5">
        <v>4.75</v>
      </c>
      <c r="J43" s="4" t="s">
        <v>1</v>
      </c>
      <c r="K43" s="4" t="s">
        <v>1</v>
      </c>
      <c r="L43" s="3">
        <v>5.5</v>
      </c>
      <c r="M43" s="3">
        <v>6.25</v>
      </c>
      <c r="N43" s="3">
        <v>6.25</v>
      </c>
      <c r="O43" s="6" t="s">
        <v>1</v>
      </c>
      <c r="P43" s="3">
        <v>4.5</v>
      </c>
    </row>
    <row r="44" spans="1:16" x14ac:dyDescent="0.25">
      <c r="A44" s="26">
        <v>44312</v>
      </c>
      <c r="B44" s="3">
        <v>5</v>
      </c>
      <c r="C44" s="3">
        <f t="shared" si="1"/>
        <v>0.5</v>
      </c>
      <c r="D44" s="5">
        <v>4</v>
      </c>
      <c r="E44" s="3">
        <v>5</v>
      </c>
      <c r="F44" s="3">
        <v>5</v>
      </c>
      <c r="G44" s="3">
        <v>5.0999999999999996</v>
      </c>
      <c r="H44" s="3">
        <v>5.25</v>
      </c>
      <c r="I44" s="5">
        <v>5.25</v>
      </c>
      <c r="J44" s="4" t="s">
        <v>1</v>
      </c>
      <c r="K44" s="4" t="s">
        <v>1</v>
      </c>
      <c r="L44" s="3">
        <v>6</v>
      </c>
      <c r="M44" s="3">
        <v>6.75</v>
      </c>
      <c r="N44" s="3">
        <v>6.75</v>
      </c>
      <c r="O44" s="6" t="s">
        <v>1</v>
      </c>
      <c r="P44" s="3">
        <v>5</v>
      </c>
    </row>
    <row r="45" spans="1:16" x14ac:dyDescent="0.25">
      <c r="A45" s="26">
        <v>44362</v>
      </c>
      <c r="B45" s="3">
        <v>5.5</v>
      </c>
      <c r="C45" s="3">
        <f t="shared" si="1"/>
        <v>0.5</v>
      </c>
      <c r="D45" s="5">
        <v>4.5</v>
      </c>
      <c r="E45" s="3">
        <v>5.5</v>
      </c>
      <c r="F45" s="3">
        <v>5.5</v>
      </c>
      <c r="G45" s="3">
        <v>5.6</v>
      </c>
      <c r="H45" s="3">
        <v>5.75</v>
      </c>
      <c r="I45" s="5">
        <v>5.75</v>
      </c>
      <c r="J45" s="4" t="s">
        <v>1</v>
      </c>
      <c r="K45" s="4" t="s">
        <v>1</v>
      </c>
      <c r="L45" s="3">
        <v>6.5</v>
      </c>
      <c r="M45" s="3">
        <v>7.25</v>
      </c>
      <c r="N45" s="3">
        <v>7.25</v>
      </c>
      <c r="O45" s="6" t="s">
        <v>1</v>
      </c>
      <c r="P45" s="3">
        <v>5.5</v>
      </c>
    </row>
    <row r="46" spans="1:16" x14ac:dyDescent="0.25">
      <c r="A46" s="26">
        <v>44403</v>
      </c>
      <c r="B46" s="3">
        <v>6.5</v>
      </c>
      <c r="C46" s="3">
        <f t="shared" si="1"/>
        <v>1</v>
      </c>
      <c r="D46" s="5">
        <v>5.5</v>
      </c>
      <c r="E46" s="3">
        <v>6.5</v>
      </c>
      <c r="F46" s="3">
        <v>6.5</v>
      </c>
      <c r="G46" s="3">
        <v>6.6</v>
      </c>
      <c r="H46" s="5">
        <v>6.75</v>
      </c>
      <c r="I46" s="5">
        <v>6.75</v>
      </c>
      <c r="J46" s="4" t="s">
        <v>1</v>
      </c>
      <c r="K46" s="4" t="s">
        <v>1</v>
      </c>
      <c r="L46" s="3">
        <v>7.5</v>
      </c>
      <c r="M46" s="3">
        <v>8.25</v>
      </c>
      <c r="N46" s="3">
        <v>8.25</v>
      </c>
      <c r="O46" s="6" t="s">
        <v>1</v>
      </c>
      <c r="P46" s="3">
        <v>6.5</v>
      </c>
    </row>
    <row r="47" spans="1:16" x14ac:dyDescent="0.25">
      <c r="A47" s="26">
        <v>44452</v>
      </c>
      <c r="B47" s="3">
        <v>6.75</v>
      </c>
      <c r="C47" s="3">
        <f t="shared" si="1"/>
        <v>0.25</v>
      </c>
      <c r="D47" s="5">
        <v>5.75</v>
      </c>
      <c r="E47" s="3">
        <v>6.75</v>
      </c>
      <c r="F47" s="3">
        <v>6.75</v>
      </c>
      <c r="G47" s="3">
        <v>6.85</v>
      </c>
      <c r="H47" s="5">
        <v>7</v>
      </c>
      <c r="I47" s="5">
        <v>7</v>
      </c>
      <c r="J47" s="4" t="s">
        <v>1</v>
      </c>
      <c r="K47" s="4" t="s">
        <v>1</v>
      </c>
      <c r="L47" s="3">
        <v>7.75</v>
      </c>
      <c r="M47" s="3">
        <v>8.5</v>
      </c>
      <c r="N47" s="3">
        <v>8.5</v>
      </c>
      <c r="O47" s="6" t="s">
        <v>1</v>
      </c>
      <c r="P47" s="3">
        <v>6.75</v>
      </c>
    </row>
    <row r="48" spans="1:16" x14ac:dyDescent="0.25">
      <c r="A48" s="26">
        <v>44494</v>
      </c>
      <c r="B48" s="3">
        <v>7.5</v>
      </c>
      <c r="C48" s="3">
        <f t="shared" si="1"/>
        <v>0.75</v>
      </c>
      <c r="D48" s="5">
        <v>6.5</v>
      </c>
      <c r="E48" s="3">
        <v>7.5</v>
      </c>
      <c r="F48" s="3">
        <v>7.5</v>
      </c>
      <c r="G48" s="3">
        <v>7.6</v>
      </c>
      <c r="H48" s="5">
        <v>7.75</v>
      </c>
      <c r="I48" s="5">
        <v>7.75</v>
      </c>
      <c r="J48" s="4" t="s">
        <v>1</v>
      </c>
      <c r="K48" s="4" t="s">
        <v>1</v>
      </c>
      <c r="L48" s="3">
        <v>8.5</v>
      </c>
      <c r="M48" s="3">
        <v>9.25</v>
      </c>
      <c r="N48" s="3">
        <v>9.25</v>
      </c>
      <c r="O48" s="6" t="s">
        <v>1</v>
      </c>
      <c r="P48" s="3">
        <v>7.5</v>
      </c>
    </row>
    <row r="49" spans="1:16" x14ac:dyDescent="0.25">
      <c r="A49" s="26">
        <v>44550</v>
      </c>
      <c r="B49" s="3">
        <v>8.5</v>
      </c>
      <c r="C49" s="3">
        <f t="shared" si="1"/>
        <v>1</v>
      </c>
      <c r="D49" s="5">
        <v>7.5</v>
      </c>
      <c r="E49" s="3">
        <v>8.5</v>
      </c>
      <c r="F49" s="3">
        <v>8.5</v>
      </c>
      <c r="G49" s="3">
        <v>8.6</v>
      </c>
      <c r="H49" s="5">
        <v>8.75</v>
      </c>
      <c r="I49" s="5">
        <v>8.75</v>
      </c>
      <c r="J49" s="4" t="s">
        <v>1</v>
      </c>
      <c r="K49" s="4" t="s">
        <v>1</v>
      </c>
      <c r="L49" s="3">
        <v>9.5</v>
      </c>
      <c r="M49" s="3">
        <v>10.25</v>
      </c>
      <c r="N49" s="3">
        <v>10.25</v>
      </c>
      <c r="O49" s="6" t="s">
        <v>1</v>
      </c>
      <c r="P49" s="3">
        <v>8.5</v>
      </c>
    </row>
    <row r="50" spans="1:16" x14ac:dyDescent="0.25">
      <c r="A50" s="26">
        <v>44606</v>
      </c>
      <c r="B50" s="3">
        <v>9.5</v>
      </c>
      <c r="C50" s="3">
        <f t="shared" si="1"/>
        <v>1</v>
      </c>
      <c r="D50" s="5">
        <v>8.5</v>
      </c>
      <c r="E50" s="3">
        <v>9.5</v>
      </c>
      <c r="F50" s="3">
        <v>9.5</v>
      </c>
      <c r="G50" s="3">
        <v>9.6</v>
      </c>
      <c r="H50" s="5">
        <v>9.75</v>
      </c>
      <c r="I50" s="5">
        <v>9.75</v>
      </c>
      <c r="J50" s="4" t="s">
        <v>1</v>
      </c>
      <c r="K50" s="4" t="s">
        <v>1</v>
      </c>
      <c r="L50" s="3">
        <v>10.5</v>
      </c>
      <c r="M50" s="3">
        <v>11.25</v>
      </c>
      <c r="N50" s="3">
        <v>11.25</v>
      </c>
      <c r="O50" s="6" t="s">
        <v>1</v>
      </c>
      <c r="P50" s="3">
        <v>9.5</v>
      </c>
    </row>
    <row r="51" spans="1:16" x14ac:dyDescent="0.25">
      <c r="A51" s="26">
        <v>44620</v>
      </c>
      <c r="B51" s="3">
        <v>20</v>
      </c>
      <c r="C51" s="3">
        <f t="shared" si="1"/>
        <v>10.5</v>
      </c>
      <c r="D51" s="5">
        <v>19</v>
      </c>
      <c r="E51" s="3">
        <v>20</v>
      </c>
      <c r="F51" s="3">
        <v>20</v>
      </c>
      <c r="G51" s="3">
        <v>20.100000000000001</v>
      </c>
      <c r="H51" s="5">
        <v>20.25</v>
      </c>
      <c r="I51" s="5">
        <v>20.25</v>
      </c>
      <c r="J51" s="4" t="s">
        <v>1</v>
      </c>
      <c r="K51" s="4" t="s">
        <v>1</v>
      </c>
      <c r="L51" s="3">
        <v>21</v>
      </c>
      <c r="M51" s="3">
        <v>21.75</v>
      </c>
      <c r="N51" s="3">
        <v>21.75</v>
      </c>
      <c r="O51" s="6" t="s">
        <v>1</v>
      </c>
      <c r="P51" s="3">
        <v>20</v>
      </c>
    </row>
    <row r="52" spans="1:16" x14ac:dyDescent="0.25">
      <c r="A52" s="28">
        <v>44621</v>
      </c>
      <c r="B52" s="3">
        <v>20</v>
      </c>
      <c r="C52" s="3">
        <f t="shared" si="1"/>
        <v>0</v>
      </c>
      <c r="D52" s="5">
        <v>19</v>
      </c>
      <c r="E52" s="3">
        <v>20</v>
      </c>
      <c r="F52" s="3">
        <v>20</v>
      </c>
      <c r="G52" s="3">
        <v>20.100000000000001</v>
      </c>
      <c r="H52" s="5">
        <v>20.25</v>
      </c>
      <c r="I52" s="5">
        <v>20.25</v>
      </c>
      <c r="J52" s="4" t="s">
        <v>1</v>
      </c>
      <c r="K52" s="4" t="s">
        <v>1</v>
      </c>
      <c r="L52" s="3">
        <v>21</v>
      </c>
      <c r="M52" s="3">
        <v>21</v>
      </c>
      <c r="N52" s="3">
        <v>21.75</v>
      </c>
      <c r="O52" s="6" t="s">
        <v>1</v>
      </c>
      <c r="P52" s="3">
        <v>20</v>
      </c>
    </row>
    <row r="53" spans="1:16" x14ac:dyDescent="0.25">
      <c r="A53" s="27">
        <v>44662</v>
      </c>
      <c r="B53" s="3">
        <v>17</v>
      </c>
      <c r="C53" s="3">
        <f t="shared" si="1"/>
        <v>-3</v>
      </c>
      <c r="D53" s="5">
        <v>16</v>
      </c>
      <c r="E53" s="3">
        <v>17</v>
      </c>
      <c r="F53" s="3">
        <v>17</v>
      </c>
      <c r="G53" s="3">
        <v>17.100000000000001</v>
      </c>
      <c r="H53" s="5">
        <v>17.25</v>
      </c>
      <c r="I53" s="5">
        <v>17.25</v>
      </c>
      <c r="J53" s="4" t="s">
        <v>1</v>
      </c>
      <c r="K53" s="4" t="s">
        <v>1</v>
      </c>
      <c r="L53" s="3">
        <v>18</v>
      </c>
      <c r="M53" s="3">
        <v>18</v>
      </c>
      <c r="N53" s="3">
        <v>18.75</v>
      </c>
      <c r="O53" s="6" t="s">
        <v>1</v>
      </c>
      <c r="P53" s="3">
        <v>17</v>
      </c>
    </row>
    <row r="54" spans="1:16" x14ac:dyDescent="0.25">
      <c r="A54" s="26">
        <v>44685</v>
      </c>
      <c r="B54" s="3">
        <v>14</v>
      </c>
      <c r="C54" s="3">
        <f t="shared" si="1"/>
        <v>-3</v>
      </c>
      <c r="D54" s="5">
        <v>13</v>
      </c>
      <c r="E54" s="3">
        <v>14</v>
      </c>
      <c r="F54" s="3">
        <v>14</v>
      </c>
      <c r="G54" s="3">
        <v>14.1</v>
      </c>
      <c r="H54" s="5">
        <v>14.25</v>
      </c>
      <c r="I54" s="5">
        <v>14.25</v>
      </c>
      <c r="J54" s="4" t="s">
        <v>1</v>
      </c>
      <c r="K54" s="4" t="s">
        <v>1</v>
      </c>
      <c r="L54" s="3">
        <v>15</v>
      </c>
      <c r="M54" s="3">
        <v>15</v>
      </c>
      <c r="N54" s="3">
        <v>15.75</v>
      </c>
      <c r="O54" s="6" t="s">
        <v>1</v>
      </c>
      <c r="P54" s="3">
        <v>14</v>
      </c>
    </row>
    <row r="55" spans="1:16" x14ac:dyDescent="0.25">
      <c r="A55" s="26">
        <v>44708</v>
      </c>
      <c r="B55" s="3">
        <v>11</v>
      </c>
      <c r="C55" s="3">
        <f t="shared" si="1"/>
        <v>-3</v>
      </c>
      <c r="D55" s="5">
        <v>10</v>
      </c>
      <c r="E55" s="3">
        <v>11</v>
      </c>
      <c r="F55" s="3">
        <v>11</v>
      </c>
      <c r="G55" s="3">
        <v>11.1</v>
      </c>
      <c r="H55" s="5">
        <v>11.25</v>
      </c>
      <c r="I55" s="5">
        <v>11.25</v>
      </c>
      <c r="J55" s="4" t="s">
        <v>1</v>
      </c>
      <c r="K55" s="4" t="s">
        <v>1</v>
      </c>
      <c r="L55" s="3">
        <v>12</v>
      </c>
      <c r="M55" s="3">
        <v>12</v>
      </c>
      <c r="N55" s="3">
        <v>12.75</v>
      </c>
      <c r="O55" s="6" t="s">
        <v>1</v>
      </c>
      <c r="P55" s="3">
        <v>11</v>
      </c>
    </row>
    <row r="56" spans="1:16" x14ac:dyDescent="0.25">
      <c r="A56" s="26">
        <v>44726</v>
      </c>
      <c r="B56" s="3">
        <v>9.5</v>
      </c>
      <c r="C56" s="3">
        <f t="shared" si="1"/>
        <v>-1.5</v>
      </c>
      <c r="D56" s="5">
        <v>8.5</v>
      </c>
      <c r="E56" s="3">
        <v>9.5</v>
      </c>
      <c r="F56" s="3">
        <v>9.5</v>
      </c>
      <c r="G56" s="3">
        <v>9.6</v>
      </c>
      <c r="H56" s="5">
        <v>9.75</v>
      </c>
      <c r="I56" s="5">
        <v>9.75</v>
      </c>
      <c r="J56" s="4" t="s">
        <v>1</v>
      </c>
      <c r="K56" s="4" t="s">
        <v>1</v>
      </c>
      <c r="L56" s="3">
        <v>10.5</v>
      </c>
      <c r="M56" s="3">
        <v>10.5</v>
      </c>
      <c r="N56" s="3">
        <v>11.25</v>
      </c>
      <c r="O56" s="6" t="s">
        <v>1</v>
      </c>
      <c r="P56" s="3">
        <v>9.5</v>
      </c>
    </row>
    <row r="57" spans="1:16" x14ac:dyDescent="0.25">
      <c r="A57" s="26">
        <v>44767</v>
      </c>
      <c r="B57" s="3">
        <v>8</v>
      </c>
      <c r="C57" s="3">
        <f t="shared" si="1"/>
        <v>-1.5</v>
      </c>
      <c r="D57" s="5">
        <v>7</v>
      </c>
      <c r="E57" s="3">
        <v>8</v>
      </c>
      <c r="F57" s="3">
        <v>8</v>
      </c>
      <c r="G57" s="3">
        <v>8.1</v>
      </c>
      <c r="H57" s="5">
        <v>8.25</v>
      </c>
      <c r="I57" s="5">
        <v>8.25</v>
      </c>
      <c r="J57" s="4" t="s">
        <v>1</v>
      </c>
      <c r="K57" s="4" t="s">
        <v>1</v>
      </c>
      <c r="L57" s="3">
        <v>9</v>
      </c>
      <c r="M57" s="3">
        <v>9</v>
      </c>
      <c r="N57" s="3">
        <v>9.75</v>
      </c>
      <c r="O57" s="6" t="s">
        <v>1</v>
      </c>
      <c r="P57" s="3">
        <v>8</v>
      </c>
    </row>
    <row r="58" spans="1:16" x14ac:dyDescent="0.25">
      <c r="A58" s="26">
        <v>44823</v>
      </c>
      <c r="B58" s="3">
        <v>7.5</v>
      </c>
      <c r="C58" s="3">
        <f t="shared" si="1"/>
        <v>-0.5</v>
      </c>
      <c r="D58" s="5">
        <v>6.5</v>
      </c>
      <c r="E58" s="3">
        <v>7.5</v>
      </c>
      <c r="F58" s="3">
        <v>7.5</v>
      </c>
      <c r="G58" s="3">
        <v>7.6</v>
      </c>
      <c r="H58" s="5">
        <v>7.75</v>
      </c>
      <c r="I58" s="5">
        <v>7.75</v>
      </c>
      <c r="J58" s="4" t="s">
        <v>1</v>
      </c>
      <c r="K58" s="4" t="s">
        <v>1</v>
      </c>
      <c r="L58" s="3">
        <v>8.5</v>
      </c>
      <c r="M58" s="3">
        <v>8.5</v>
      </c>
      <c r="N58" s="3">
        <v>9.25</v>
      </c>
      <c r="O58" s="6" t="s">
        <v>1</v>
      </c>
      <c r="P58" s="3">
        <v>7.5</v>
      </c>
    </row>
    <row r="59" spans="1:16" x14ac:dyDescent="0.25">
      <c r="A59" s="26">
        <v>45131</v>
      </c>
      <c r="B59" s="3">
        <v>8.5</v>
      </c>
      <c r="C59" s="3">
        <f t="shared" si="1"/>
        <v>1</v>
      </c>
      <c r="D59" s="5">
        <v>7.5</v>
      </c>
      <c r="E59" s="3">
        <v>8.5</v>
      </c>
      <c r="F59" s="3">
        <v>8.5</v>
      </c>
      <c r="G59" s="3">
        <v>8.6</v>
      </c>
      <c r="H59" s="5">
        <v>8.75</v>
      </c>
      <c r="I59" s="5">
        <v>8.75</v>
      </c>
      <c r="J59" s="4" t="s">
        <v>1</v>
      </c>
      <c r="K59" s="4" t="s">
        <v>1</v>
      </c>
      <c r="L59" s="3">
        <v>9.5</v>
      </c>
      <c r="M59" s="3">
        <v>9.5</v>
      </c>
      <c r="N59" s="3">
        <v>10.25</v>
      </c>
      <c r="O59" s="6" t="s">
        <v>1</v>
      </c>
      <c r="P59" s="3">
        <v>8.5</v>
      </c>
    </row>
    <row r="60" spans="1:16" x14ac:dyDescent="0.25">
      <c r="A60" s="26">
        <v>45153</v>
      </c>
      <c r="B60" s="3">
        <v>12</v>
      </c>
      <c r="C60" s="3">
        <f t="shared" si="1"/>
        <v>3.5</v>
      </c>
      <c r="D60" s="5">
        <v>11</v>
      </c>
      <c r="E60" s="3">
        <v>12</v>
      </c>
      <c r="F60" s="3">
        <v>12</v>
      </c>
      <c r="G60" s="3">
        <v>12.1</v>
      </c>
      <c r="H60" s="5">
        <v>12.25</v>
      </c>
      <c r="I60" s="5">
        <v>12.25</v>
      </c>
      <c r="J60" s="4" t="s">
        <v>1</v>
      </c>
      <c r="K60" s="4" t="s">
        <v>1</v>
      </c>
      <c r="L60" s="3">
        <v>13</v>
      </c>
      <c r="M60" s="3">
        <v>13</v>
      </c>
      <c r="N60" s="3">
        <v>13.75</v>
      </c>
      <c r="O60" s="6" t="s">
        <v>1</v>
      </c>
      <c r="P60" s="3">
        <v>12</v>
      </c>
    </row>
    <row r="61" spans="1:16" x14ac:dyDescent="0.25">
      <c r="A61" s="26">
        <v>45187</v>
      </c>
      <c r="B61" s="3">
        <v>13</v>
      </c>
      <c r="C61" s="3">
        <f t="shared" si="1"/>
        <v>1</v>
      </c>
      <c r="D61" s="5">
        <v>12</v>
      </c>
      <c r="E61" s="3">
        <v>13</v>
      </c>
      <c r="F61" s="3">
        <v>13</v>
      </c>
      <c r="G61" s="3">
        <v>13.1</v>
      </c>
      <c r="H61" s="5">
        <v>13.25</v>
      </c>
      <c r="I61" s="5">
        <v>13.25</v>
      </c>
      <c r="J61" s="4" t="s">
        <v>1</v>
      </c>
      <c r="K61" s="4" t="s">
        <v>1</v>
      </c>
      <c r="L61" s="3">
        <v>14</v>
      </c>
      <c r="M61" s="3">
        <v>14</v>
      </c>
      <c r="N61" s="3">
        <v>14.75</v>
      </c>
      <c r="O61" s="6" t="s">
        <v>1</v>
      </c>
      <c r="P61" s="3">
        <v>13</v>
      </c>
    </row>
    <row r="62" spans="1:16" x14ac:dyDescent="0.25">
      <c r="A62" s="28">
        <v>45215</v>
      </c>
      <c r="B62" s="3">
        <v>13</v>
      </c>
      <c r="C62" s="3">
        <f t="shared" si="1"/>
        <v>0</v>
      </c>
      <c r="D62" s="5">
        <v>12</v>
      </c>
      <c r="E62" s="3">
        <v>13</v>
      </c>
      <c r="F62" s="3">
        <v>13</v>
      </c>
      <c r="G62" s="3">
        <v>13.1</v>
      </c>
      <c r="H62" s="5">
        <v>13.25</v>
      </c>
      <c r="I62" s="5">
        <v>13.25</v>
      </c>
      <c r="J62" s="5">
        <v>14</v>
      </c>
      <c r="K62" s="5">
        <v>14.75</v>
      </c>
      <c r="L62" s="4" t="s">
        <v>1</v>
      </c>
      <c r="M62" s="4" t="s">
        <v>1</v>
      </c>
      <c r="N62" s="4" t="s">
        <v>1</v>
      </c>
      <c r="O62" s="4" t="s">
        <v>1</v>
      </c>
      <c r="P62" s="3">
        <v>13</v>
      </c>
    </row>
    <row r="63" spans="1:16" x14ac:dyDescent="0.25">
      <c r="A63" s="26">
        <v>45229</v>
      </c>
      <c r="B63" s="3">
        <v>15</v>
      </c>
      <c r="C63" s="3">
        <f t="shared" ref="C63:C67" si="2">B63-B62</f>
        <v>2</v>
      </c>
      <c r="D63" s="5">
        <v>14</v>
      </c>
      <c r="E63" s="3">
        <v>15</v>
      </c>
      <c r="F63" s="3">
        <v>15</v>
      </c>
      <c r="G63" s="3">
        <v>15.1</v>
      </c>
      <c r="H63" s="5">
        <v>15.25</v>
      </c>
      <c r="I63" s="5">
        <v>15.25</v>
      </c>
      <c r="J63" s="18">
        <v>16</v>
      </c>
      <c r="K63" s="4">
        <v>16.75</v>
      </c>
      <c r="L63" s="4" t="s">
        <v>1</v>
      </c>
      <c r="M63" s="4" t="s">
        <v>1</v>
      </c>
      <c r="N63" s="4" t="s">
        <v>1</v>
      </c>
      <c r="O63" s="6" t="s">
        <v>1</v>
      </c>
      <c r="P63" s="3">
        <v>15</v>
      </c>
    </row>
    <row r="64" spans="1:16" x14ac:dyDescent="0.25">
      <c r="A64" s="26">
        <v>45278</v>
      </c>
      <c r="B64" s="3">
        <v>16</v>
      </c>
      <c r="C64" s="3">
        <f t="shared" si="2"/>
        <v>1</v>
      </c>
      <c r="D64" s="5">
        <v>15</v>
      </c>
      <c r="E64" s="3">
        <v>16</v>
      </c>
      <c r="F64" s="3">
        <v>16</v>
      </c>
      <c r="G64" s="3">
        <v>16.100000000000001</v>
      </c>
      <c r="H64" s="5">
        <v>16.25</v>
      </c>
      <c r="I64" s="5">
        <v>16.25</v>
      </c>
      <c r="J64" s="5">
        <v>17</v>
      </c>
      <c r="K64" s="5">
        <v>17.75</v>
      </c>
      <c r="L64" s="4" t="s">
        <v>1</v>
      </c>
      <c r="M64" s="4" t="s">
        <v>1</v>
      </c>
      <c r="N64" s="4" t="s">
        <v>1</v>
      </c>
      <c r="O64" s="4" t="s">
        <v>1</v>
      </c>
      <c r="P64" s="3">
        <v>16</v>
      </c>
    </row>
    <row r="65" spans="1:16" x14ac:dyDescent="0.25">
      <c r="A65" s="26">
        <v>45502</v>
      </c>
      <c r="B65" s="3">
        <v>18</v>
      </c>
      <c r="C65" s="3">
        <f t="shared" si="2"/>
        <v>2</v>
      </c>
      <c r="D65" s="5">
        <v>17</v>
      </c>
      <c r="E65" s="3">
        <v>18</v>
      </c>
      <c r="F65" s="3">
        <v>18</v>
      </c>
      <c r="G65" s="3">
        <v>18.100000000000001</v>
      </c>
      <c r="H65" s="5">
        <v>18.25</v>
      </c>
      <c r="I65" s="5">
        <v>18.25</v>
      </c>
      <c r="J65" s="5">
        <v>19</v>
      </c>
      <c r="K65" s="5">
        <v>19.75</v>
      </c>
      <c r="L65" s="4" t="s">
        <v>1</v>
      </c>
      <c r="M65" s="4" t="s">
        <v>1</v>
      </c>
      <c r="N65" s="4" t="s">
        <v>1</v>
      </c>
      <c r="O65" s="6" t="s">
        <v>1</v>
      </c>
      <c r="P65" s="3">
        <v>18</v>
      </c>
    </row>
    <row r="66" spans="1:16" s="51" customFormat="1" x14ac:dyDescent="0.25">
      <c r="A66" s="26">
        <v>45551</v>
      </c>
      <c r="B66" s="48">
        <v>19</v>
      </c>
      <c r="C66" s="3">
        <f t="shared" si="2"/>
        <v>1</v>
      </c>
      <c r="D66" s="49">
        <v>18</v>
      </c>
      <c r="E66" s="48">
        <v>19</v>
      </c>
      <c r="F66" s="48">
        <v>19</v>
      </c>
      <c r="G66" s="48">
        <v>19.100000000000001</v>
      </c>
      <c r="H66" s="49">
        <v>19.25</v>
      </c>
      <c r="I66" s="49">
        <v>19.25</v>
      </c>
      <c r="J66" s="49">
        <v>20</v>
      </c>
      <c r="K66" s="49">
        <v>20.75</v>
      </c>
      <c r="L66" s="50" t="s">
        <v>1</v>
      </c>
      <c r="M66" s="50" t="s">
        <v>1</v>
      </c>
      <c r="N66" s="50" t="s">
        <v>1</v>
      </c>
      <c r="O66" s="50" t="s">
        <v>1</v>
      </c>
      <c r="P66" s="48">
        <v>19</v>
      </c>
    </row>
    <row r="67" spans="1:16" s="51" customFormat="1" x14ac:dyDescent="0.25">
      <c r="A67" s="26">
        <v>45593</v>
      </c>
      <c r="B67" s="48">
        <v>21</v>
      </c>
      <c r="C67" s="3">
        <f t="shared" si="2"/>
        <v>2</v>
      </c>
      <c r="D67" s="49">
        <v>20</v>
      </c>
      <c r="E67" s="48">
        <v>21</v>
      </c>
      <c r="F67" s="48">
        <v>21</v>
      </c>
      <c r="G67" s="48">
        <v>21.1</v>
      </c>
      <c r="H67" s="49">
        <v>21.25</v>
      </c>
      <c r="I67" s="49">
        <v>21.25</v>
      </c>
      <c r="J67" s="49">
        <v>22</v>
      </c>
      <c r="K67" s="49">
        <v>22.75</v>
      </c>
      <c r="L67" s="50" t="s">
        <v>1</v>
      </c>
      <c r="M67" s="50" t="s">
        <v>1</v>
      </c>
      <c r="N67" s="50" t="s">
        <v>1</v>
      </c>
      <c r="O67" s="50" t="s">
        <v>1</v>
      </c>
      <c r="P67" s="48">
        <v>21</v>
      </c>
    </row>
    <row r="68" spans="1:16" x14ac:dyDescent="0.25">
      <c r="A68" s="7"/>
    </row>
    <row r="69" spans="1:16" x14ac:dyDescent="0.25">
      <c r="A69" t="s">
        <v>21</v>
      </c>
    </row>
    <row r="70" spans="1:16" ht="17.25" x14ac:dyDescent="0.25">
      <c r="A70" t="s">
        <v>39</v>
      </c>
    </row>
    <row r="71" spans="1:16" ht="17.25" x14ac:dyDescent="0.25">
      <c r="A71" s="19" t="s">
        <v>35</v>
      </c>
    </row>
    <row r="72" spans="1:16" ht="17.25" x14ac:dyDescent="0.25">
      <c r="A72" t="s">
        <v>22</v>
      </c>
    </row>
    <row r="73" spans="1:16" ht="17.25" x14ac:dyDescent="0.25">
      <c r="A73" t="s">
        <v>23</v>
      </c>
    </row>
    <row r="74" spans="1:16" ht="17.25" x14ac:dyDescent="0.25">
      <c r="A74" t="s">
        <v>26</v>
      </c>
    </row>
    <row r="75" spans="1:16" ht="17.25" x14ac:dyDescent="0.25">
      <c r="A75" s="19" t="s">
        <v>36</v>
      </c>
    </row>
    <row r="76" spans="1:16" ht="17.25" x14ac:dyDescent="0.25">
      <c r="A76" s="19" t="s">
        <v>37</v>
      </c>
    </row>
    <row r="77" spans="1:16" ht="17.25" x14ac:dyDescent="0.25">
      <c r="A77" t="s">
        <v>28</v>
      </c>
    </row>
    <row r="78" spans="1:16" ht="17.25" x14ac:dyDescent="0.25">
      <c r="A78" t="s">
        <v>24</v>
      </c>
    </row>
    <row r="79" spans="1:16" ht="17.25" x14ac:dyDescent="0.25">
      <c r="A79" t="s">
        <v>25</v>
      </c>
    </row>
    <row r="80" spans="1:16" ht="17.25" x14ac:dyDescent="0.25">
      <c r="A80" t="s">
        <v>27</v>
      </c>
    </row>
    <row r="82" spans="1:1" x14ac:dyDescent="0.25">
      <c r="A82" s="20" t="s">
        <v>38</v>
      </c>
    </row>
    <row r="83" spans="1:1" x14ac:dyDescent="0.25">
      <c r="A83" s="20" t="s">
        <v>34</v>
      </c>
    </row>
    <row r="84" spans="1:1" x14ac:dyDescent="0.25">
      <c r="A84" t="s">
        <v>33</v>
      </c>
    </row>
  </sheetData>
  <mergeCells count="12">
    <mergeCell ref="A3:A6"/>
    <mergeCell ref="B3:B6"/>
    <mergeCell ref="C3:C6"/>
    <mergeCell ref="P3:P6"/>
    <mergeCell ref="F3:O3"/>
    <mergeCell ref="D3:E3"/>
    <mergeCell ref="E4:I4"/>
    <mergeCell ref="D4:D6"/>
    <mergeCell ref="F5:H5"/>
    <mergeCell ref="E5:E6"/>
    <mergeCell ref="I5:I6"/>
    <mergeCell ref="J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tab_dates of changes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Юркова Галина Владимировна</cp:lastModifiedBy>
  <dcterms:created xsi:type="dcterms:W3CDTF">2023-03-28T08:16:19Z</dcterms:created>
  <dcterms:modified xsi:type="dcterms:W3CDTF">2024-10-25T11:00:04Z</dcterms:modified>
</cp:coreProperties>
</file>