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G18" i="2"/>
  <c r="AS19" i="2" s="1"/>
  <c r="H18" i="2"/>
  <c r="AS18" i="2" s="1"/>
  <c r="I18" i="2"/>
  <c r="I19" i="19" s="1"/>
  <c r="J18" i="2"/>
  <c r="K18" i="2"/>
  <c r="L18" i="2"/>
  <c r="M18" i="2"/>
  <c r="N18" i="2"/>
  <c r="O18" i="2"/>
  <c r="P18" i="2"/>
  <c r="P19" i="19" s="1"/>
  <c r="Q18" i="2"/>
  <c r="Q19" i="19" s="1"/>
  <c r="R18" i="2"/>
  <c r="S18" i="2"/>
  <c r="T18" i="2"/>
  <c r="U18" i="2"/>
  <c r="V18" i="2"/>
  <c r="W18" i="2"/>
  <c r="X18" i="2"/>
  <c r="X19" i="19" s="1"/>
  <c r="Y18" i="2"/>
  <c r="Y19" i="19" s="1"/>
  <c r="Z18" i="2"/>
  <c r="AA18" i="2"/>
  <c r="AB18" i="2"/>
  <c r="AC18" i="2"/>
  <c r="AD18" i="2"/>
  <c r="AE18" i="2"/>
  <c r="AF18" i="2"/>
  <c r="AF19" i="19" s="1"/>
  <c r="AG18" i="2"/>
  <c r="AG19" i="19" s="1"/>
  <c r="AH18" i="2"/>
  <c r="AI18" i="2"/>
  <c r="AJ18" i="2"/>
  <c r="AK18" i="2"/>
  <c r="AL18" i="2"/>
  <c r="AM18" i="2"/>
  <c r="AN18" i="2"/>
  <c r="AN19" i="19" s="1"/>
  <c r="AO18" i="2"/>
  <c r="AO19" i="19" s="1"/>
  <c r="AP18" i="2"/>
  <c r="AQ18" i="2"/>
  <c r="AR18" i="2"/>
  <c r="AS22" i="2"/>
  <c r="AS23" i="2"/>
  <c r="AS24" i="19" s="1"/>
  <c r="AS24" i="2"/>
  <c r="D25" i="2"/>
  <c r="E25" i="2"/>
  <c r="F25" i="2"/>
  <c r="G25" i="2"/>
  <c r="H25" i="2"/>
  <c r="I25" i="2"/>
  <c r="J25" i="2"/>
  <c r="J26" i="19" s="1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AS39" i="2" s="1"/>
  <c r="E39" i="2"/>
  <c r="F39" i="2"/>
  <c r="G39" i="2"/>
  <c r="G42" i="2" s="1"/>
  <c r="G46" i="2" s="1"/>
  <c r="G47" i="19" s="1"/>
  <c r="H39" i="2"/>
  <c r="I39" i="2"/>
  <c r="J39" i="2"/>
  <c r="K39" i="2"/>
  <c r="L39" i="2"/>
  <c r="M39" i="2"/>
  <c r="N39" i="2"/>
  <c r="O39" i="2"/>
  <c r="O42" i="2" s="1"/>
  <c r="O46" i="2" s="1"/>
  <c r="O47" i="19" s="1"/>
  <c r="P39" i="2"/>
  <c r="Q39" i="2"/>
  <c r="R39" i="2"/>
  <c r="S39" i="2"/>
  <c r="T39" i="2"/>
  <c r="U39" i="2"/>
  <c r="V39" i="2"/>
  <c r="W39" i="2"/>
  <c r="W42" i="2" s="1"/>
  <c r="W46" i="2" s="1"/>
  <c r="W47" i="19" s="1"/>
  <c r="X39" i="2"/>
  <c r="Y39" i="2"/>
  <c r="Z39" i="2"/>
  <c r="AA39" i="2"/>
  <c r="AB39" i="2"/>
  <c r="AC39" i="2"/>
  <c r="AD39" i="2"/>
  <c r="AE39" i="2"/>
  <c r="AE42" i="2" s="1"/>
  <c r="AE46" i="2" s="1"/>
  <c r="AE47" i="19" s="1"/>
  <c r="AF39" i="2"/>
  <c r="AG39" i="2"/>
  <c r="AH39" i="2"/>
  <c r="AI39" i="2"/>
  <c r="AJ39" i="2"/>
  <c r="AK39" i="2"/>
  <c r="AL39" i="2"/>
  <c r="AM39" i="2"/>
  <c r="AM42" i="2" s="1"/>
  <c r="AM46" i="2" s="1"/>
  <c r="AM47" i="19" s="1"/>
  <c r="AN39" i="2"/>
  <c r="AO39" i="2"/>
  <c r="AP39" i="2"/>
  <c r="AQ39" i="2"/>
  <c r="AR39" i="2"/>
  <c r="D42" i="2"/>
  <c r="D46" i="2" s="1"/>
  <c r="D47" i="19" s="1"/>
  <c r="E42" i="2"/>
  <c r="I42" i="2"/>
  <c r="I46" i="2" s="1"/>
  <c r="I47" i="19" s="1"/>
  <c r="J42" i="2"/>
  <c r="K42" i="2"/>
  <c r="L42" i="2"/>
  <c r="L46" i="2" s="1"/>
  <c r="L47" i="19" s="1"/>
  <c r="M42" i="2"/>
  <c r="Q42" i="2"/>
  <c r="Q46" i="2" s="1"/>
  <c r="Q47" i="19" s="1"/>
  <c r="R42" i="2"/>
  <c r="S42" i="2"/>
  <c r="T42" i="2"/>
  <c r="T46" i="2" s="1"/>
  <c r="T47" i="19" s="1"/>
  <c r="U42" i="2"/>
  <c r="Y42" i="2"/>
  <c r="Y46" i="2" s="1"/>
  <c r="Y47" i="19" s="1"/>
  <c r="Z42" i="2"/>
  <c r="AA42" i="2"/>
  <c r="AB42" i="2"/>
  <c r="AB46" i="2" s="1"/>
  <c r="AB47" i="19" s="1"/>
  <c r="AC42" i="2"/>
  <c r="AG42" i="2"/>
  <c r="AH42" i="2"/>
  <c r="AI42" i="2"/>
  <c r="AJ42" i="2"/>
  <c r="AJ46" i="2" s="1"/>
  <c r="AJ47" i="19" s="1"/>
  <c r="AK42" i="2"/>
  <c r="AO42" i="2"/>
  <c r="AO46" i="2" s="1"/>
  <c r="AO47" i="19" s="1"/>
  <c r="AP42" i="2"/>
  <c r="AQ42" i="2"/>
  <c r="AR42" i="2"/>
  <c r="AR46" i="2" s="1"/>
  <c r="AR47" i="19" s="1"/>
  <c r="J46" i="2"/>
  <c r="J47" i="19" s="1"/>
  <c r="R46" i="2"/>
  <c r="R47" i="19" s="1"/>
  <c r="S46" i="2"/>
  <c r="S47" i="19" s="1"/>
  <c r="Z46" i="2"/>
  <c r="Z47" i="19" s="1"/>
  <c r="AH46" i="2"/>
  <c r="AH47" i="19" s="1"/>
  <c r="AP46" i="2"/>
  <c r="AP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G43" i="19"/>
  <c r="I43" i="19"/>
  <c r="J43" i="19"/>
  <c r="K43" i="19"/>
  <c r="O43" i="19"/>
  <c r="Q43" i="19"/>
  <c r="R43" i="19"/>
  <c r="S43" i="19"/>
  <c r="W43" i="19"/>
  <c r="Y43" i="19"/>
  <c r="Z43" i="19"/>
  <c r="AA43" i="19"/>
  <c r="AE43" i="19"/>
  <c r="AG43" i="19"/>
  <c r="AH43" i="19"/>
  <c r="AI43" i="19"/>
  <c r="AM43" i="19"/>
  <c r="AO43" i="19"/>
  <c r="AP43" i="19"/>
  <c r="AQ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I19" i="42" s="1"/>
  <c r="J18" i="42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G32" i="42"/>
  <c r="G33" i="42" s="1"/>
  <c r="H32" i="42"/>
  <c r="H33" i="42" s="1"/>
  <c r="I32" i="42"/>
  <c r="J32" i="42"/>
  <c r="K32" i="42"/>
  <c r="K33" i="42" s="1"/>
  <c r="L32" i="42"/>
  <c r="L33" i="42" s="1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I39" i="42"/>
  <c r="I40" i="42" s="1"/>
  <c r="J39" i="42"/>
  <c r="J40" i="42" s="1"/>
  <c r="K39" i="42"/>
  <c r="K40" i="42" s="1"/>
  <c r="L39" i="42"/>
  <c r="M39" i="42"/>
  <c r="N39" i="42"/>
  <c r="O39" i="42"/>
  <c r="O42" i="42" s="1"/>
  <c r="O47" i="42" s="1"/>
  <c r="Q39" i="42"/>
  <c r="Q42" i="42" s="1"/>
  <c r="Q47" i="42" s="1"/>
  <c r="R39" i="42"/>
  <c r="R42" i="42" s="1"/>
  <c r="R47" i="42" s="1"/>
  <c r="S39" i="42"/>
  <c r="T39" i="42"/>
  <c r="U39" i="42"/>
  <c r="V39" i="42"/>
  <c r="W39" i="42"/>
  <c r="W42" i="42" s="1"/>
  <c r="W47" i="42" s="1"/>
  <c r="Y39" i="42"/>
  <c r="Y42" i="42" s="1"/>
  <c r="Y47" i="42" s="1"/>
  <c r="Z39" i="42"/>
  <c r="Z42" i="42" s="1"/>
  <c r="AA39" i="42"/>
  <c r="AB39" i="42"/>
  <c r="AC39" i="42"/>
  <c r="AD39" i="42"/>
  <c r="AE39" i="42"/>
  <c r="AE42" i="42" s="1"/>
  <c r="AE47" i="42" s="1"/>
  <c r="AG39" i="42"/>
  <c r="AG42" i="42" s="1"/>
  <c r="AH39" i="42"/>
  <c r="AH42" i="42" s="1"/>
  <c r="AH47" i="42" s="1"/>
  <c r="AI39" i="42"/>
  <c r="AJ39" i="42"/>
  <c r="AK39" i="42"/>
  <c r="AL39" i="42"/>
  <c r="AM39" i="42"/>
  <c r="AM42" i="42" s="1"/>
  <c r="AM47" i="42" s="1"/>
  <c r="AO39" i="42"/>
  <c r="AO42" i="42" s="1"/>
  <c r="AP39" i="42"/>
  <c r="AP42" i="42" s="1"/>
  <c r="AP47" i="42" s="1"/>
  <c r="AQ39" i="42"/>
  <c r="AR39" i="42"/>
  <c r="D40" i="42"/>
  <c r="E40" i="42"/>
  <c r="L40" i="42"/>
  <c r="D42" i="42"/>
  <c r="D47" i="42" s="1"/>
  <c r="D48" i="42" s="1"/>
  <c r="K42" i="42"/>
  <c r="K47" i="42" s="1"/>
  <c r="K48" i="42" s="1"/>
  <c r="L42" i="42"/>
  <c r="L47" i="42" s="1"/>
  <c r="L48" i="42" s="1"/>
  <c r="S42" i="42"/>
  <c r="S47" i="42" s="1"/>
  <c r="T42" i="42"/>
  <c r="T47" i="42" s="1"/>
  <c r="AA42" i="42"/>
  <c r="AA47" i="42" s="1"/>
  <c r="AB42" i="42"/>
  <c r="AB47" i="42" s="1"/>
  <c r="AI42" i="42"/>
  <c r="AI47" i="42" s="1"/>
  <c r="AJ42" i="42"/>
  <c r="AJ47" i="42" s="1"/>
  <c r="AQ42" i="42"/>
  <c r="AQ47" i="42" s="1"/>
  <c r="AR42" i="42"/>
  <c r="AR47" i="42" s="1"/>
  <c r="Z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O18" i="43" s="1"/>
  <c r="M19" i="14"/>
  <c r="N19" i="14"/>
  <c r="O19" i="14"/>
  <c r="O19" i="43" s="1"/>
  <c r="M20" i="14"/>
  <c r="N20" i="14"/>
  <c r="Q22" i="28" s="1"/>
  <c r="O20" i="14"/>
  <c r="O20" i="43" s="1"/>
  <c r="D21" i="14"/>
  <c r="E21" i="14"/>
  <c r="E21" i="43" s="1"/>
  <c r="F21" i="14"/>
  <c r="G21" i="14"/>
  <c r="H21" i="14"/>
  <c r="H23" i="28" s="1"/>
  <c r="I21" i="14"/>
  <c r="J21" i="14"/>
  <c r="J23" i="28" s="1"/>
  <c r="K21" i="14"/>
  <c r="K21" i="43" s="1"/>
  <c r="L21" i="14"/>
  <c r="M25" i="14"/>
  <c r="P27" i="28" s="1"/>
  <c r="N25" i="14"/>
  <c r="Q27" i="28" s="1"/>
  <c r="O25" i="14"/>
  <c r="M26" i="14"/>
  <c r="N26" i="14"/>
  <c r="O26" i="14"/>
  <c r="R28" i="28" s="1"/>
  <c r="M27" i="14"/>
  <c r="N27" i="14"/>
  <c r="O27" i="14"/>
  <c r="D28" i="14"/>
  <c r="M28" i="14" s="1"/>
  <c r="P30" i="28" s="1"/>
  <c r="E28" i="14"/>
  <c r="F28" i="14"/>
  <c r="O28" i="14" s="1"/>
  <c r="R30" i="28" s="1"/>
  <c r="G28" i="14"/>
  <c r="H28" i="14"/>
  <c r="N28" i="14" s="1"/>
  <c r="Q30" i="28" s="1"/>
  <c r="I28" i="14"/>
  <c r="J28" i="14"/>
  <c r="K28" i="14"/>
  <c r="M30" i="28" s="1"/>
  <c r="L28" i="14"/>
  <c r="N30" i="28" s="1"/>
  <c r="M32" i="14"/>
  <c r="N32" i="14"/>
  <c r="O32" i="14"/>
  <c r="M33" i="14"/>
  <c r="N33" i="14"/>
  <c r="Q35" i="28" s="1"/>
  <c r="O33" i="14"/>
  <c r="M34" i="14"/>
  <c r="P36" i="28" s="1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I37" i="28" s="1"/>
  <c r="J35" i="14"/>
  <c r="K35" i="14"/>
  <c r="L35" i="14"/>
  <c r="N35" i="14"/>
  <c r="O35" i="14"/>
  <c r="R37" i="28" s="1"/>
  <c r="P16" i="28"/>
  <c r="Q16" i="28"/>
  <c r="R16" i="28"/>
  <c r="K20" i="28"/>
  <c r="O20" i="28"/>
  <c r="P20" i="28"/>
  <c r="Q20" i="28"/>
  <c r="R20" i="28"/>
  <c r="G21" i="28"/>
  <c r="K21" i="28"/>
  <c r="O21" i="28"/>
  <c r="P21" i="28"/>
  <c r="Q21" i="28"/>
  <c r="R21" i="28"/>
  <c r="K22" i="28"/>
  <c r="O22" i="28"/>
  <c r="D23" i="28"/>
  <c r="E23" i="28"/>
  <c r="F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O30" i="28"/>
  <c r="G34" i="28"/>
  <c r="K34" i="28"/>
  <c r="O34" i="28"/>
  <c r="Q34" i="28"/>
  <c r="R34" i="28"/>
  <c r="G35" i="28"/>
  <c r="K35" i="28"/>
  <c r="O35" i="28"/>
  <c r="P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N20" i="43"/>
  <c r="D21" i="43"/>
  <c r="F21" i="43"/>
  <c r="G21" i="43"/>
  <c r="J21" i="43"/>
  <c r="L21" i="43"/>
  <c r="O23" i="28" l="1"/>
  <c r="AS40" i="19"/>
  <c r="AS39" i="42"/>
  <c r="G22" i="28"/>
  <c r="AS25" i="19"/>
  <c r="AS20" i="19"/>
  <c r="G23" i="28"/>
  <c r="AS19" i="19"/>
  <c r="AS18" i="42"/>
  <c r="AQ46" i="2"/>
  <c r="AQ47" i="19" s="1"/>
  <c r="K46" i="2"/>
  <c r="K47" i="19" s="1"/>
  <c r="AL42" i="2"/>
  <c r="AL33" i="19"/>
  <c r="AL32" i="42"/>
  <c r="AD42" i="2"/>
  <c r="AD33" i="19"/>
  <c r="AD32" i="42"/>
  <c r="V42" i="2"/>
  <c r="V33" i="19"/>
  <c r="V32" i="42"/>
  <c r="N42" i="2"/>
  <c r="N33" i="19"/>
  <c r="N32" i="42"/>
  <c r="N42" i="42" s="1"/>
  <c r="N47" i="42" s="1"/>
  <c r="F42" i="2"/>
  <c r="F33" i="19"/>
  <c r="F32" i="42"/>
  <c r="F33" i="42" s="1"/>
  <c r="AS32" i="2"/>
  <c r="Q37" i="28"/>
  <c r="I23" i="28"/>
  <c r="I21" i="43"/>
  <c r="M21" i="14"/>
  <c r="P22" i="28"/>
  <c r="M20" i="43"/>
  <c r="AG47" i="42"/>
  <c r="U46" i="2"/>
  <c r="U47" i="19" s="1"/>
  <c r="U43" i="19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3" i="2"/>
  <c r="AS34" i="19" s="1"/>
  <c r="P34" i="28"/>
  <c r="AO47" i="42"/>
  <c r="AI46" i="2"/>
  <c r="AI47" i="19" s="1"/>
  <c r="Q23" i="28"/>
  <c r="N21" i="43"/>
  <c r="G40" i="42"/>
  <c r="G42" i="42"/>
  <c r="G47" i="42" s="1"/>
  <c r="G48" i="42" s="1"/>
  <c r="V42" i="42"/>
  <c r="V47" i="42" s="1"/>
  <c r="R36" i="28"/>
  <c r="AD42" i="42"/>
  <c r="AD47" i="42" s="1"/>
  <c r="AG46" i="2"/>
  <c r="AG47" i="19" s="1"/>
  <c r="E46" i="2"/>
  <c r="E47" i="19" s="1"/>
  <c r="E43" i="19"/>
  <c r="AS25" i="2"/>
  <c r="AS26" i="19" s="1"/>
  <c r="M46" i="2"/>
  <c r="M47" i="19" s="1"/>
  <c r="M43" i="19"/>
  <c r="AK46" i="2"/>
  <c r="AK47" i="19" s="1"/>
  <c r="AK43" i="19"/>
  <c r="AL42" i="42"/>
  <c r="AL47" i="42" s="1"/>
  <c r="AA46" i="2"/>
  <c r="AA47" i="19" s="1"/>
  <c r="AC46" i="2"/>
  <c r="AC47" i="19" s="1"/>
  <c r="AC43" i="19"/>
  <c r="R22" i="28"/>
  <c r="O21" i="14"/>
  <c r="J42" i="42"/>
  <c r="J47" i="42" s="1"/>
  <c r="J48" i="42" s="1"/>
  <c r="AS15" i="42"/>
  <c r="AS16" i="19"/>
  <c r="AS40" i="2"/>
  <c r="H21" i="43"/>
  <c r="I30" i="28"/>
  <c r="I42" i="42"/>
  <c r="I47" i="42" s="1"/>
  <c r="I48" i="42" s="1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H19" i="19"/>
  <c r="A4" i="2" s="1"/>
  <c r="F42" i="42"/>
  <c r="F47" i="42" s="1"/>
  <c r="F48" i="42" s="1"/>
  <c r="A3" i="14" l="1"/>
  <c r="P43" i="19"/>
  <c r="P46" i="2"/>
  <c r="P47" i="19" s="1"/>
  <c r="F46" i="2"/>
  <c r="F47" i="19" s="1"/>
  <c r="F43" i="19"/>
  <c r="A5" i="2" s="1"/>
  <c r="AS42" i="2"/>
  <c r="E42" i="42"/>
  <c r="E47" i="42" s="1"/>
  <c r="E48" i="42" s="1"/>
  <c r="E33" i="42"/>
  <c r="P23" i="28"/>
  <c r="A4" i="14" s="1"/>
  <c r="M21" i="43"/>
  <c r="X43" i="19"/>
  <c r="X46" i="2"/>
  <c r="X47" i="19" s="1"/>
  <c r="N46" i="2"/>
  <c r="N47" i="19" s="1"/>
  <c r="N43" i="19"/>
  <c r="AD46" i="2"/>
  <c r="AD47" i="19" s="1"/>
  <c r="AD43" i="19"/>
  <c r="AL46" i="2"/>
  <c r="AL47" i="19" s="1"/>
  <c r="AL43" i="19"/>
  <c r="A6" i="14"/>
  <c r="H43" i="19"/>
  <c r="H46" i="2"/>
  <c r="H47" i="19" s="1"/>
  <c r="AS33" i="19"/>
  <c r="AS32" i="42"/>
  <c r="K23" i="28"/>
  <c r="E8" i="27" s="1"/>
  <c r="AS42" i="42"/>
  <c r="AS47" i="42" s="1"/>
  <c r="AN43" i="19"/>
  <c r="AN46" i="2"/>
  <c r="AN47" i="19" s="1"/>
  <c r="AS47" i="2"/>
  <c r="AS41" i="19"/>
  <c r="R23" i="28"/>
  <c r="O21" i="43"/>
  <c r="H40" i="42"/>
  <c r="H42" i="42"/>
  <c r="H47" i="42" s="1"/>
  <c r="H48" i="42" s="1"/>
  <c r="AF43" i="19"/>
  <c r="AF46" i="2"/>
  <c r="AF47" i="19" s="1"/>
  <c r="V46" i="2"/>
  <c r="V47" i="19" s="1"/>
  <c r="V43" i="19"/>
  <c r="T16" i="28" l="1"/>
  <c r="AS46" i="2"/>
  <c r="AS47" i="19" s="1"/>
  <c r="A7" i="2" s="1"/>
  <c r="AS43" i="19"/>
  <c r="A3" i="2" l="1"/>
  <c r="E6" i="27"/>
  <c r="AS48" i="19"/>
  <c r="A6" i="2" s="1"/>
  <c r="E5" i="27"/>
</calcChain>
</file>

<file path=xl/sharedStrings.xml><?xml version="1.0" encoding="utf-8"?>
<sst xmlns="http://schemas.openxmlformats.org/spreadsheetml/2006/main" count="931" uniqueCount="377">
  <si>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</si>
  <si>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</si>
  <si>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</si>
  <si>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</si>
  <si>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</si>
  <si>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</si>
  <si>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</si>
  <si>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</si>
  <si>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</si>
  <si>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</si>
  <si>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</si>
  <si>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</si>
  <si>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</si>
  <si>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</si>
  <si>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</si>
  <si>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</si>
  <si>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</si>
  <si>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</si>
  <si>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</si>
  <si>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</si>
  <si>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</si>
  <si>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</si>
  <si>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</si>
  <si>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</si>
  <si>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</si>
  <si>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</si>
  <si>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</si>
  <si>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</si>
  <si>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</si>
  <si>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</si>
  <si>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</si>
  <si>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</si>
  <si>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</si>
  <si>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</si>
  <si>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</si>
  <si>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</si>
  <si>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</si>
  <si>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</si>
  <si>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</si>
  <si>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</si>
  <si>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</si>
  <si>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</si>
  <si>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</si>
  <si>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</si>
  <si>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</si>
  <si>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</si>
  <si>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</si>
  <si>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</si>
  <si>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</si>
  <si>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</si>
  <si>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</si>
  <si>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</si>
  <si>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</si>
  <si>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</si>
  <si>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</si>
  <si>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</si>
  <si>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</si>
  <si>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</si>
  <si>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</si>
  <si>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</si>
  <si>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</si>
  <si>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</si>
  <si>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</si>
  <si>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</si>
  <si>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</si>
  <si>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</si>
  <si>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</si>
  <si>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</si>
  <si>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</si>
  <si>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</si>
  <si>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</si>
  <si>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</si>
  <si>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</si>
  <si>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</si>
  <si>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</si>
  <si>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</si>
  <si>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</si>
  <si>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</si>
  <si>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</si>
  <si>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</si>
  <si>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</si>
  <si>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</si>
  <si>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</si>
  <si>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</si>
  <si>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</si>
  <si>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</si>
  <si>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</si>
  <si>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</si>
  <si>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</si>
  <si>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</si>
  <si>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</si>
  <si>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</si>
  <si>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</si>
  <si>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</si>
  <si>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</si>
  <si>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</si>
  <si>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</si>
  <si>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</si>
  <si>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</si>
  <si>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</si>
  <si>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</si>
  <si>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</si>
  <si>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</si>
  <si>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</si>
  <si>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</si>
  <si>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</si>
  <si>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</si>
  <si>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</si>
  <si>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</si>
  <si>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</si>
  <si>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</si>
  <si>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</si>
  <si>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</si>
  <si>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</si>
  <si>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</si>
  <si>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</si>
  <si>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</si>
  <si>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</si>
  <si>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</si>
  <si>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</si>
  <si>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</si>
  <si>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</si>
  <si>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</si>
  <si>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</si>
  <si>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</si>
  <si>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</si>
  <si>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</si>
  <si>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</si>
  <si>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</si>
  <si>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</si>
  <si>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</si>
  <si>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</si>
  <si>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</si>
  <si>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</si>
  <si>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</si>
  <si>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</si>
  <si>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</si>
  <si>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</si>
  <si>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</si>
  <si>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</si>
  <si>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</si>
  <si>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</si>
  <si>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</si>
  <si>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</si>
  <si>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</si>
  <si>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</si>
  <si>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</si>
  <si>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</si>
  <si>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</si>
  <si>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</si>
  <si>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</si>
  <si>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</si>
  <si>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</si>
  <si>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</si>
  <si>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</si>
  <si>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</si>
  <si>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</si>
  <si>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</si>
  <si>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</si>
  <si>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</si>
  <si>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</si>
  <si>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</si>
  <si>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</si>
  <si>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</si>
  <si>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</si>
  <si>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</si>
  <si>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</si>
  <si>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</si>
  <si>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</si>
  <si>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</si>
  <si>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</si>
  <si>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</si>
  <si>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</si>
  <si>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</si>
  <si>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</si>
  <si>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</si>
  <si>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</si>
  <si>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</si>
  <si>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</si>
  <si>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</si>
  <si>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</si>
  <si>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</si>
  <si>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</si>
  <si>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</si>
  <si>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</si>
  <si>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</si>
  <si>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</si>
  <si>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</si>
  <si>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</si>
  <si>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</si>
  <si>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</si>
  <si>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</si>
  <si>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</si>
  <si>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</si>
  <si>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</si>
  <si>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</si>
  <si>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</si>
  <si>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</si>
  <si>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</si>
  <si>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</si>
  <si>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</si>
  <si>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</si>
  <si>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</si>
  <si>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</si>
  <si>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</si>
  <si>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 xml:space="preserve">по состоянию на конец  ноября  2010 года </t>
  </si>
  <si>
    <t>Nominal or notional principal amounts outstanding at end-November 2010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</si>
  <si>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</si>
  <si>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</si>
  <si>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</si>
  <si>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</si>
  <si>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</si>
  <si>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</si>
  <si>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</si>
  <si>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</si>
  <si>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</si>
  <si>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</si>
  <si>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</si>
  <si>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</si>
  <si>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</si>
  <si>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</si>
  <si>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</si>
  <si>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</si>
  <si>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</si>
  <si>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</si>
  <si>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</si>
  <si>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</si>
  <si>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</si>
  <si>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</si>
  <si>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</si>
  <si>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</si>
  <si>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</si>
  <si>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</si>
  <si>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</si>
  <si>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</si>
  <si>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</si>
  <si>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</si>
  <si>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</si>
  <si>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1343</t>
  </si>
  <si>
    <t>БАНК "ЛЕВОБЕРЕЖНЫЙ" (ОАО)</t>
  </si>
  <si>
    <t>НОВОСИБИРСКАЯ ОБЛАСТЬ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</si>
  <si>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</si>
  <si>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</si>
  <si>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</si>
  <si>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</si>
  <si>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</si>
  <si>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</si>
  <si>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</si>
  <si>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</si>
  <si>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</si>
  <si>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</si>
  <si>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</si>
  <si>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</si>
  <si>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</si>
  <si>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</si>
  <si>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</si>
  <si>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</si>
  <si>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</si>
  <si>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</si>
  <si>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</si>
  <si>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</si>
  <si>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</si>
  <si>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</si>
  <si>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</si>
  <si>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</si>
  <si>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2216</t>
  </si>
  <si>
    <t>ЗАО "БАНК ИНТЕЗА"</t>
  </si>
  <si>
    <t>2225</t>
  </si>
  <si>
    <t>ОАО КБ "ЦЕНТР-ИНВЕСТ"</t>
  </si>
  <si>
    <t>РОСТОВСКАЯ ОБЛАСТЬ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</si>
  <si>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</si>
  <si>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</si>
  <si>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</si>
  <si>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</si>
  <si>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</si>
  <si>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</si>
  <si>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</si>
  <si>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</si>
  <si>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</si>
  <si>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</si>
  <si>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</si>
  <si>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</si>
  <si>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</si>
  <si>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</si>
  <si>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</si>
  <si>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</si>
  <si>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</si>
  <si>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</si>
  <si>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САМАРСКАЯ ОБЛАСТЬ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</si>
  <si>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</si>
  <si>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</si>
  <si>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</si>
  <si>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</si>
  <si>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</si>
  <si>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</si>
  <si>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</si>
  <si>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</si>
  <si>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</si>
  <si>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</si>
  <si>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</si>
  <si>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</si>
  <si>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</si>
  <si>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</si>
  <si>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</si>
  <si>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</si>
  <si>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</si>
  <si>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</si>
  <si>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</si>
  <si>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</si>
  <si>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</si>
  <si>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</si>
  <si>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</si>
  <si>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</si>
  <si>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3251</t>
  </si>
  <si>
    <t>ОАО "ПРОМСВЯЗЬБАНК"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</si>
  <si>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</si>
  <si>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</si>
  <si>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</si>
  <si>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</si>
  <si>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</si>
  <si>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</si>
  <si>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</si>
  <si>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</si>
  <si>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</si>
  <si>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</si>
  <si>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</si>
  <si>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</si>
  <si>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</si>
  <si>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</si>
  <si>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</si>
  <si>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</si>
  <si>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</si>
  <si>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</si>
  <si>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</si>
  <si>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</si>
  <si>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</si>
  <si>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</si>
  <si>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</si>
  <si>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</si>
  <si>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</si>
  <si>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</si>
  <si>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</si>
  <si>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</si>
  <si>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</si>
  <si>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</si>
  <si>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</si>
  <si>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</si>
  <si>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</si>
  <si>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</si>
  <si>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</si>
  <si>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</si>
  <si>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</si>
  <si>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</si>
  <si>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</si>
  <si>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</si>
  <si>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323</t>
  </si>
  <si>
    <t>ОАО "МДМ БАНК"</t>
  </si>
  <si>
    <t>328</t>
  </si>
  <si>
    <t>ОАО "АБ "РОССИЯ"</t>
  </si>
  <si>
    <t>429</t>
  </si>
  <si>
    <t>ОАО "УБРИР"</t>
  </si>
  <si>
    <t>1792</t>
  </si>
  <si>
    <t>ООО "РУСФИНАНС БАНК"</t>
  </si>
  <si>
    <t>1978</t>
  </si>
  <si>
    <t>ОАО "МОСКОВСКИЙ КРЕДИТНЫЙ БАНК"</t>
  </si>
  <si>
    <t>2210</t>
  </si>
  <si>
    <t>"ТКБ" (ЗАО)</t>
  </si>
  <si>
    <t>2272</t>
  </si>
  <si>
    <t>ОАО АКБ "РОСБАНК"</t>
  </si>
  <si>
    <t>2402</t>
  </si>
  <si>
    <t>ОАО АКБ "ЕВРОФИНАНС МОСНАРБАНК"</t>
  </si>
  <si>
    <t>3224</t>
  </si>
  <si>
    <t>БАНК "ВЕСТЛБ ВОСТОК" (ЗАО)</t>
  </si>
  <si>
    <t>3349</t>
  </si>
  <si>
    <t>ОАО "РОССЕЛЬХОЗБАНК"</t>
  </si>
  <si>
    <t>Обзор подготовлен на основании данных формы №0409701 "Отчет об операциях на валютных рынках" следующих кредитных организаций:</t>
  </si>
  <si>
    <t>По данным отчетности № 0409701 "Отчет об операциях на валютных и денежных рынках"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</si>
</sst>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375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207</v>
      </c>
      <c r="C4" s="439" t="s">
        <v>208</v>
      </c>
      <c r="D4" s="439" t="s">
        <v>209</v>
      </c>
    </row>
    <row r="5" spans="1:4">
      <c r="A5">
        <v>2</v>
      </c>
      <c r="B5" s="438" t="s">
        <v>210</v>
      </c>
      <c r="C5" s="439" t="s">
        <v>211</v>
      </c>
      <c r="D5" s="439" t="s">
        <v>209</v>
      </c>
    </row>
    <row r="6" spans="1:4">
      <c r="A6">
        <v>3</v>
      </c>
      <c r="B6" s="438" t="s">
        <v>212</v>
      </c>
      <c r="C6" s="439" t="s">
        <v>213</v>
      </c>
      <c r="D6" s="439" t="s">
        <v>209</v>
      </c>
    </row>
    <row r="7" spans="1:4">
      <c r="A7">
        <v>4</v>
      </c>
      <c r="B7" s="438" t="s">
        <v>214</v>
      </c>
      <c r="C7" s="439" t="s">
        <v>215</v>
      </c>
      <c r="D7" s="439" t="s">
        <v>209</v>
      </c>
    </row>
    <row r="8" spans="1:4">
      <c r="A8">
        <v>5</v>
      </c>
      <c r="B8" s="438" t="s">
        <v>216</v>
      </c>
      <c r="C8" s="439" t="s">
        <v>217</v>
      </c>
      <c r="D8" s="439" t="s">
        <v>218</v>
      </c>
    </row>
    <row r="9" spans="1:4">
      <c r="A9">
        <v>6</v>
      </c>
      <c r="B9" s="438" t="s">
        <v>355</v>
      </c>
      <c r="C9" s="439" t="s">
        <v>356</v>
      </c>
      <c r="D9" s="439" t="s">
        <v>240</v>
      </c>
    </row>
    <row r="10" spans="1:4">
      <c r="A10">
        <v>7</v>
      </c>
      <c r="B10" s="438" t="s">
        <v>357</v>
      </c>
      <c r="C10" s="439" t="s">
        <v>358</v>
      </c>
      <c r="D10" s="439" t="s">
        <v>218</v>
      </c>
    </row>
    <row r="11" spans="1:4">
      <c r="A11">
        <v>8</v>
      </c>
      <c r="B11" s="438" t="s">
        <v>219</v>
      </c>
      <c r="C11" s="439" t="s">
        <v>220</v>
      </c>
      <c r="D11" s="439" t="s">
        <v>209</v>
      </c>
    </row>
    <row r="12" spans="1:4">
      <c r="A12">
        <v>9</v>
      </c>
      <c r="B12" s="438" t="s">
        <v>359</v>
      </c>
      <c r="C12" s="439" t="s">
        <v>360</v>
      </c>
      <c r="D12" s="439" t="s">
        <v>229</v>
      </c>
    </row>
    <row r="13" spans="1:4">
      <c r="A13">
        <v>10</v>
      </c>
      <c r="B13" s="438" t="s">
        <v>221</v>
      </c>
      <c r="C13" s="439" t="s">
        <v>222</v>
      </c>
      <c r="D13" s="439" t="s">
        <v>218</v>
      </c>
    </row>
    <row r="14" spans="1:4">
      <c r="A14">
        <v>11</v>
      </c>
      <c r="B14" s="438" t="s">
        <v>223</v>
      </c>
      <c r="C14" s="439" t="s">
        <v>224</v>
      </c>
      <c r="D14" s="439" t="s">
        <v>218</v>
      </c>
    </row>
    <row r="15" spans="1:4">
      <c r="A15">
        <v>12</v>
      </c>
      <c r="B15" s="438" t="s">
        <v>225</v>
      </c>
      <c r="C15" s="439" t="s">
        <v>226</v>
      </c>
      <c r="D15" s="439" t="s">
        <v>209</v>
      </c>
    </row>
    <row r="16" spans="1:4">
      <c r="A16">
        <v>13</v>
      </c>
      <c r="B16" s="438" t="s">
        <v>227</v>
      </c>
      <c r="C16" s="439" t="s">
        <v>228</v>
      </c>
      <c r="D16" s="439" t="s">
        <v>229</v>
      </c>
    </row>
    <row r="17" spans="1:4">
      <c r="A17">
        <v>14</v>
      </c>
      <c r="B17" s="438" t="s">
        <v>230</v>
      </c>
      <c r="C17" s="439" t="s">
        <v>231</v>
      </c>
      <c r="D17" s="439" t="s">
        <v>229</v>
      </c>
    </row>
    <row r="18" spans="1:4">
      <c r="A18">
        <v>15</v>
      </c>
      <c r="B18" s="438" t="s">
        <v>232</v>
      </c>
      <c r="C18" s="439" t="s">
        <v>233</v>
      </c>
      <c r="D18" s="439" t="s">
        <v>209</v>
      </c>
    </row>
    <row r="19" spans="1:4">
      <c r="A19">
        <v>16</v>
      </c>
      <c r="B19" s="438" t="s">
        <v>234</v>
      </c>
      <c r="C19" s="439" t="s">
        <v>235</v>
      </c>
      <c r="D19" s="439" t="s">
        <v>209</v>
      </c>
    </row>
    <row r="20" spans="1:4">
      <c r="A20">
        <v>17</v>
      </c>
      <c r="B20" s="438" t="s">
        <v>236</v>
      </c>
      <c r="C20" s="439" t="s">
        <v>237</v>
      </c>
      <c r="D20" s="439" t="s">
        <v>209</v>
      </c>
    </row>
    <row r="21" spans="1:4">
      <c r="A21">
        <v>18</v>
      </c>
      <c r="B21" s="438" t="s">
        <v>238</v>
      </c>
      <c r="C21" s="439" t="s">
        <v>239</v>
      </c>
      <c r="D21" s="439" t="s">
        <v>240</v>
      </c>
    </row>
    <row r="22" spans="1:4">
      <c r="A22">
        <v>19</v>
      </c>
      <c r="B22" s="438" t="s">
        <v>241</v>
      </c>
      <c r="C22" s="439" t="s">
        <v>242</v>
      </c>
      <c r="D22" s="439" t="s">
        <v>209</v>
      </c>
    </row>
    <row r="23" spans="1:4">
      <c r="A23">
        <v>20</v>
      </c>
      <c r="B23" s="438" t="s">
        <v>243</v>
      </c>
      <c r="C23" s="439" t="s">
        <v>244</v>
      </c>
      <c r="D23" s="439" t="s">
        <v>209</v>
      </c>
    </row>
    <row r="24" spans="1:4">
      <c r="A24">
        <v>21</v>
      </c>
      <c r="B24" s="438" t="s">
        <v>245</v>
      </c>
      <c r="C24" s="439" t="s">
        <v>246</v>
      </c>
      <c r="D24" s="439" t="s">
        <v>209</v>
      </c>
    </row>
    <row r="25" spans="1:4">
      <c r="A25">
        <v>22</v>
      </c>
      <c r="B25" s="438" t="s">
        <v>247</v>
      </c>
      <c r="C25" s="439" t="s">
        <v>248</v>
      </c>
      <c r="D25" s="439" t="s">
        <v>218</v>
      </c>
    </row>
    <row r="26" spans="1:4">
      <c r="A26">
        <v>23</v>
      </c>
      <c r="B26" s="438" t="s">
        <v>361</v>
      </c>
      <c r="C26" s="439" t="s">
        <v>362</v>
      </c>
      <c r="D26" s="439" t="s">
        <v>288</v>
      </c>
    </row>
    <row r="27" spans="1:4">
      <c r="A27">
        <v>24</v>
      </c>
      <c r="B27" s="438" t="s">
        <v>249</v>
      </c>
      <c r="C27" s="439" t="s">
        <v>250</v>
      </c>
      <c r="D27" s="439" t="s">
        <v>218</v>
      </c>
    </row>
    <row r="28" spans="1:4">
      <c r="A28">
        <v>25</v>
      </c>
      <c r="B28" s="438" t="s">
        <v>251</v>
      </c>
      <c r="C28" s="439" t="s">
        <v>252</v>
      </c>
      <c r="D28" s="439" t="s">
        <v>209</v>
      </c>
    </row>
    <row r="29" spans="1:4">
      <c r="A29">
        <v>26</v>
      </c>
      <c r="B29" s="438" t="s">
        <v>253</v>
      </c>
      <c r="C29" s="439" t="s">
        <v>254</v>
      </c>
      <c r="D29" s="439" t="s">
        <v>209</v>
      </c>
    </row>
    <row r="30" spans="1:4">
      <c r="A30">
        <v>27</v>
      </c>
      <c r="B30" s="438" t="s">
        <v>363</v>
      </c>
      <c r="C30" s="439" t="s">
        <v>364</v>
      </c>
      <c r="D30" s="439" t="s">
        <v>209</v>
      </c>
    </row>
    <row r="31" spans="1:4">
      <c r="A31">
        <v>28</v>
      </c>
      <c r="B31" s="438" t="s">
        <v>255</v>
      </c>
      <c r="C31" s="439" t="s">
        <v>256</v>
      </c>
      <c r="D31" s="439" t="s">
        <v>209</v>
      </c>
    </row>
    <row r="32" spans="1:4">
      <c r="A32">
        <v>29</v>
      </c>
      <c r="B32" s="438" t="s">
        <v>257</v>
      </c>
      <c r="C32" s="439" t="s">
        <v>258</v>
      </c>
      <c r="D32" s="439" t="s">
        <v>209</v>
      </c>
    </row>
    <row r="33" spans="1:4">
      <c r="A33">
        <v>30</v>
      </c>
      <c r="B33" s="438" t="s">
        <v>259</v>
      </c>
      <c r="C33" s="439" t="s">
        <v>260</v>
      </c>
      <c r="D33" s="439" t="s">
        <v>209</v>
      </c>
    </row>
    <row r="34" spans="1:4">
      <c r="A34">
        <v>31</v>
      </c>
      <c r="B34" s="438" t="s">
        <v>261</v>
      </c>
      <c r="C34" s="439" t="s">
        <v>262</v>
      </c>
      <c r="D34" s="439" t="s">
        <v>209</v>
      </c>
    </row>
    <row r="35" spans="1:4">
      <c r="A35">
        <v>32</v>
      </c>
      <c r="B35" s="438" t="s">
        <v>263</v>
      </c>
      <c r="C35" s="439" t="s">
        <v>264</v>
      </c>
      <c r="D35" s="439" t="s">
        <v>209</v>
      </c>
    </row>
    <row r="36" spans="1:4">
      <c r="A36">
        <v>33</v>
      </c>
      <c r="B36" s="438" t="s">
        <v>365</v>
      </c>
      <c r="C36" s="439" t="s">
        <v>366</v>
      </c>
      <c r="D36" s="439" t="s">
        <v>209</v>
      </c>
    </row>
    <row r="37" spans="1:4">
      <c r="A37">
        <v>34</v>
      </c>
      <c r="B37" s="438" t="s">
        <v>265</v>
      </c>
      <c r="C37" s="439" t="s">
        <v>266</v>
      </c>
      <c r="D37" s="439" t="s">
        <v>209</v>
      </c>
    </row>
    <row r="38" spans="1:4">
      <c r="A38">
        <v>35</v>
      </c>
      <c r="B38" s="438" t="s">
        <v>267</v>
      </c>
      <c r="C38" s="439" t="s">
        <v>268</v>
      </c>
      <c r="D38" s="439" t="s">
        <v>269</v>
      </c>
    </row>
    <row r="39" spans="1:4">
      <c r="A39">
        <v>36</v>
      </c>
      <c r="B39" s="438" t="s">
        <v>367</v>
      </c>
      <c r="C39" s="439" t="s">
        <v>368</v>
      </c>
      <c r="D39" s="439" t="s">
        <v>209</v>
      </c>
    </row>
    <row r="40" spans="1:4">
      <c r="A40">
        <v>37</v>
      </c>
      <c r="B40" s="438" t="s">
        <v>270</v>
      </c>
      <c r="C40" s="439" t="s">
        <v>271</v>
      </c>
      <c r="D40" s="439" t="s">
        <v>209</v>
      </c>
    </row>
    <row r="41" spans="1:4">
      <c r="A41">
        <v>38</v>
      </c>
      <c r="B41" s="438" t="s">
        <v>272</v>
      </c>
      <c r="C41" s="439" t="s">
        <v>273</v>
      </c>
      <c r="D41" s="439" t="s">
        <v>209</v>
      </c>
    </row>
    <row r="42" spans="1:4">
      <c r="A42">
        <v>39</v>
      </c>
      <c r="B42" s="438" t="s">
        <v>274</v>
      </c>
      <c r="C42" s="439" t="s">
        <v>275</v>
      </c>
      <c r="D42" s="439" t="s">
        <v>209</v>
      </c>
    </row>
    <row r="43" spans="1:4">
      <c r="A43">
        <v>40</v>
      </c>
      <c r="B43" s="438" t="s">
        <v>276</v>
      </c>
      <c r="C43" s="439" t="s">
        <v>277</v>
      </c>
      <c r="D43" s="439" t="s">
        <v>209</v>
      </c>
    </row>
    <row r="44" spans="1:4">
      <c r="A44">
        <v>41</v>
      </c>
      <c r="B44" s="438" t="s">
        <v>369</v>
      </c>
      <c r="C44" s="439" t="s">
        <v>370</v>
      </c>
      <c r="D44" s="439" t="s">
        <v>209</v>
      </c>
    </row>
    <row r="45" spans="1:4">
      <c r="A45">
        <v>42</v>
      </c>
      <c r="B45" s="438" t="s">
        <v>278</v>
      </c>
      <c r="C45" s="439" t="s">
        <v>279</v>
      </c>
      <c r="D45" s="439" t="s">
        <v>209</v>
      </c>
    </row>
    <row r="46" spans="1:4">
      <c r="A46">
        <v>43</v>
      </c>
      <c r="B46" s="438" t="s">
        <v>280</v>
      </c>
      <c r="C46" s="439" t="s">
        <v>281</v>
      </c>
      <c r="D46" s="439" t="s">
        <v>209</v>
      </c>
    </row>
    <row r="47" spans="1:4">
      <c r="A47">
        <v>44</v>
      </c>
      <c r="B47" s="438" t="s">
        <v>282</v>
      </c>
      <c r="C47" s="439" t="s">
        <v>283</v>
      </c>
      <c r="D47" s="439" t="s">
        <v>209</v>
      </c>
    </row>
    <row r="48" spans="1:4">
      <c r="A48">
        <v>45</v>
      </c>
      <c r="B48" s="438" t="s">
        <v>284</v>
      </c>
      <c r="C48" s="439" t="s">
        <v>285</v>
      </c>
      <c r="D48" s="439" t="s">
        <v>209</v>
      </c>
    </row>
    <row r="49" spans="1:4">
      <c r="A49">
        <v>46</v>
      </c>
      <c r="B49" s="438" t="s">
        <v>286</v>
      </c>
      <c r="C49" s="439" t="s">
        <v>287</v>
      </c>
      <c r="D49" s="439" t="s">
        <v>288</v>
      </c>
    </row>
    <row r="50" spans="1:4">
      <c r="A50">
        <v>47</v>
      </c>
      <c r="B50" s="438" t="s">
        <v>289</v>
      </c>
      <c r="C50" s="439" t="s">
        <v>290</v>
      </c>
      <c r="D50" s="439" t="s">
        <v>209</v>
      </c>
    </row>
    <row r="51" spans="1:4">
      <c r="A51">
        <v>48</v>
      </c>
      <c r="B51" s="438" t="s">
        <v>291</v>
      </c>
      <c r="C51" s="439" t="s">
        <v>292</v>
      </c>
      <c r="D51" s="439" t="s">
        <v>209</v>
      </c>
    </row>
    <row r="52" spans="1:4">
      <c r="A52">
        <v>49</v>
      </c>
      <c r="B52" s="438" t="s">
        <v>293</v>
      </c>
      <c r="C52" s="439" t="s">
        <v>294</v>
      </c>
      <c r="D52" s="439" t="s">
        <v>209</v>
      </c>
    </row>
    <row r="53" spans="1:4">
      <c r="A53">
        <v>50</v>
      </c>
      <c r="B53" s="438" t="s">
        <v>295</v>
      </c>
      <c r="C53" s="439" t="s">
        <v>296</v>
      </c>
      <c r="D53" s="439" t="s">
        <v>209</v>
      </c>
    </row>
    <row r="54" spans="1:4">
      <c r="A54">
        <v>51</v>
      </c>
      <c r="B54" s="438" t="s">
        <v>297</v>
      </c>
      <c r="C54" s="439" t="s">
        <v>298</v>
      </c>
      <c r="D54" s="439" t="s">
        <v>209</v>
      </c>
    </row>
    <row r="55" spans="1:4">
      <c r="A55">
        <v>52</v>
      </c>
      <c r="B55" s="438" t="s">
        <v>299</v>
      </c>
      <c r="C55" s="439" t="s">
        <v>300</v>
      </c>
      <c r="D55" s="439" t="s">
        <v>209</v>
      </c>
    </row>
    <row r="56" spans="1:4">
      <c r="A56">
        <v>53</v>
      </c>
      <c r="B56" s="438" t="s">
        <v>301</v>
      </c>
      <c r="C56" s="439" t="s">
        <v>302</v>
      </c>
      <c r="D56" s="439" t="s">
        <v>209</v>
      </c>
    </row>
    <row r="57" spans="1:4">
      <c r="A57">
        <v>54</v>
      </c>
      <c r="B57" s="438" t="s">
        <v>303</v>
      </c>
      <c r="C57" s="439" t="s">
        <v>304</v>
      </c>
      <c r="D57" s="439" t="s">
        <v>209</v>
      </c>
    </row>
    <row r="58" spans="1:4">
      <c r="A58">
        <v>55</v>
      </c>
      <c r="B58" s="438" t="s">
        <v>305</v>
      </c>
      <c r="C58" s="439" t="s">
        <v>306</v>
      </c>
      <c r="D58" s="439" t="s">
        <v>209</v>
      </c>
    </row>
    <row r="59" spans="1:4">
      <c r="A59">
        <v>56</v>
      </c>
      <c r="B59" s="438" t="s">
        <v>307</v>
      </c>
      <c r="C59" s="439" t="s">
        <v>308</v>
      </c>
      <c r="D59" s="439" t="s">
        <v>209</v>
      </c>
    </row>
    <row r="60" spans="1:4">
      <c r="A60">
        <v>57</v>
      </c>
      <c r="B60" s="438" t="s">
        <v>309</v>
      </c>
      <c r="C60" s="439" t="s">
        <v>310</v>
      </c>
      <c r="D60" s="439" t="s">
        <v>209</v>
      </c>
    </row>
    <row r="61" spans="1:4">
      <c r="A61">
        <v>58</v>
      </c>
      <c r="B61" s="438" t="s">
        <v>311</v>
      </c>
      <c r="C61" s="439" t="s">
        <v>312</v>
      </c>
      <c r="D61" s="439" t="s">
        <v>209</v>
      </c>
    </row>
    <row r="62" spans="1:4">
      <c r="A62">
        <v>59</v>
      </c>
      <c r="B62" s="438" t="s">
        <v>371</v>
      </c>
      <c r="C62" s="439" t="s">
        <v>372</v>
      </c>
      <c r="D62" s="439" t="s">
        <v>209</v>
      </c>
    </row>
    <row r="63" spans="1:4">
      <c r="A63">
        <v>60</v>
      </c>
      <c r="B63" s="438" t="s">
        <v>313</v>
      </c>
      <c r="C63" s="439" t="s">
        <v>314</v>
      </c>
      <c r="D63" s="439" t="s">
        <v>209</v>
      </c>
    </row>
    <row r="64" spans="1:4">
      <c r="A64">
        <v>61</v>
      </c>
      <c r="B64" s="438" t="s">
        <v>315</v>
      </c>
      <c r="C64" s="439" t="s">
        <v>316</v>
      </c>
      <c r="D64" s="439" t="s">
        <v>209</v>
      </c>
    </row>
    <row r="65" spans="1:4">
      <c r="A65">
        <v>62</v>
      </c>
      <c r="B65" s="438" t="s">
        <v>317</v>
      </c>
      <c r="C65" s="439" t="s">
        <v>318</v>
      </c>
      <c r="D65" s="439" t="s">
        <v>209</v>
      </c>
    </row>
    <row r="66" spans="1:4">
      <c r="A66">
        <v>63</v>
      </c>
      <c r="B66" s="438" t="s">
        <v>319</v>
      </c>
      <c r="C66" s="439" t="s">
        <v>320</v>
      </c>
      <c r="D66" s="439" t="s">
        <v>209</v>
      </c>
    </row>
    <row r="67" spans="1:4">
      <c r="A67">
        <v>64</v>
      </c>
      <c r="B67" s="438" t="s">
        <v>321</v>
      </c>
      <c r="C67" s="439" t="s">
        <v>322</v>
      </c>
      <c r="D67" s="439" t="s">
        <v>209</v>
      </c>
    </row>
    <row r="68" spans="1:4">
      <c r="A68">
        <v>65</v>
      </c>
      <c r="B68" s="438" t="s">
        <v>323</v>
      </c>
      <c r="C68" s="439" t="s">
        <v>324</v>
      </c>
      <c r="D68" s="439" t="s">
        <v>209</v>
      </c>
    </row>
    <row r="69" spans="1:4">
      <c r="A69">
        <v>66</v>
      </c>
      <c r="B69" s="438" t="s">
        <v>325</v>
      </c>
      <c r="C69" s="439" t="s">
        <v>326</v>
      </c>
      <c r="D69" s="439" t="s">
        <v>209</v>
      </c>
    </row>
    <row r="70" spans="1:4">
      <c r="A70">
        <v>67</v>
      </c>
      <c r="B70" s="438" t="s">
        <v>327</v>
      </c>
      <c r="C70" s="439" t="s">
        <v>328</v>
      </c>
      <c r="D70" s="439" t="s">
        <v>209</v>
      </c>
    </row>
    <row r="71" spans="1:4">
      <c r="A71">
        <v>68</v>
      </c>
      <c r="B71" s="438" t="s">
        <v>373</v>
      </c>
      <c r="C71" s="439" t="s">
        <v>374</v>
      </c>
      <c r="D71" s="439" t="s">
        <v>209</v>
      </c>
    </row>
    <row r="72" spans="1:4">
      <c r="A72">
        <v>69</v>
      </c>
      <c r="B72" s="438" t="s">
        <v>329</v>
      </c>
      <c r="C72" s="439" t="s">
        <v>330</v>
      </c>
      <c r="D72" s="439" t="s">
        <v>209</v>
      </c>
    </row>
    <row r="73" spans="1:4">
      <c r="A73">
        <v>70</v>
      </c>
      <c r="B73" s="438" t="s">
        <v>331</v>
      </c>
      <c r="C73" s="439" t="s">
        <v>332</v>
      </c>
      <c r="D73" s="439" t="s">
        <v>209</v>
      </c>
    </row>
    <row r="74" spans="1:4">
      <c r="A74">
        <v>71</v>
      </c>
      <c r="B74" s="438" t="s">
        <v>333</v>
      </c>
      <c r="C74" s="439" t="s">
        <v>334</v>
      </c>
      <c r="D74" s="439" t="s">
        <v>209</v>
      </c>
    </row>
    <row r="75" spans="1:4">
      <c r="A75">
        <v>72</v>
      </c>
      <c r="B75" s="438" t="s">
        <v>335</v>
      </c>
      <c r="C75" s="439" t="s">
        <v>336</v>
      </c>
      <c r="D75" s="439" t="s">
        <v>209</v>
      </c>
    </row>
    <row r="76" spans="1:4">
      <c r="A76">
        <v>73</v>
      </c>
      <c r="B76" s="438" t="s">
        <v>337</v>
      </c>
      <c r="C76" s="439" t="s">
        <v>338</v>
      </c>
      <c r="D76" s="439" t="s">
        <v>209</v>
      </c>
    </row>
    <row r="77" spans="1:4">
      <c r="A77">
        <v>74</v>
      </c>
      <c r="B77" s="438" t="s">
        <v>339</v>
      </c>
      <c r="C77" s="439" t="s">
        <v>340</v>
      </c>
      <c r="D77" s="439" t="s">
        <v>209</v>
      </c>
    </row>
    <row r="78" spans="1:4">
      <c r="A78">
        <v>75</v>
      </c>
      <c r="B78" s="438" t="s">
        <v>341</v>
      </c>
      <c r="C78" s="439" t="s">
        <v>342</v>
      </c>
      <c r="D78" s="439" t="s">
        <v>209</v>
      </c>
    </row>
    <row r="79" spans="1:4">
      <c r="A79">
        <v>76</v>
      </c>
      <c r="B79" s="438" t="s">
        <v>343</v>
      </c>
      <c r="C79" s="439" t="s">
        <v>344</v>
      </c>
      <c r="D79" s="439" t="s">
        <v>288</v>
      </c>
    </row>
    <row r="80" spans="1:4">
      <c r="A80">
        <v>77</v>
      </c>
      <c r="B80" s="438" t="s">
        <v>345</v>
      </c>
      <c r="C80" s="439" t="s">
        <v>346</v>
      </c>
      <c r="D80" s="439" t="s">
        <v>209</v>
      </c>
    </row>
    <row r="81" spans="1:4">
      <c r="A81">
        <v>78</v>
      </c>
      <c r="B81" s="438" t="s">
        <v>347</v>
      </c>
      <c r="C81" s="439" t="s">
        <v>348</v>
      </c>
      <c r="D81" s="439" t="s">
        <v>209</v>
      </c>
    </row>
    <row r="82" spans="1:4">
      <c r="A82">
        <v>79</v>
      </c>
      <c r="B82" s="438" t="s">
        <v>349</v>
      </c>
      <c r="C82" s="439" t="s">
        <v>350</v>
      </c>
      <c r="D82" s="439" t="s">
        <v>209</v>
      </c>
    </row>
    <row r="83" spans="1:4">
      <c r="A83">
        <v>80</v>
      </c>
      <c r="B83" s="438" t="s">
        <v>351</v>
      </c>
      <c r="C83" s="439" t="s">
        <v>352</v>
      </c>
      <c r="D83" s="439" t="s">
        <v>209</v>
      </c>
    </row>
    <row r="84" spans="1:4">
      <c r="A84">
        <v>81</v>
      </c>
      <c r="B84" s="438" t="s">
        <v>353</v>
      </c>
      <c r="C84" s="439" t="s">
        <v>354</v>
      </c>
      <c r="D84" s="439" t="s">
        <v>209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19362.144252190003</v>
      </c>
      <c r="E18" s="315">
        <v>6163.9576357000014</v>
      </c>
      <c r="F18" s="315">
        <v>999.10425204000012</v>
      </c>
      <c r="G18" s="315">
        <v>784.77087163999988</v>
      </c>
      <c r="H18" s="315">
        <v>3768.3917577699995</v>
      </c>
      <c r="I18" s="315">
        <v>0</v>
      </c>
      <c r="J18" s="315">
        <v>217.45453456999999</v>
      </c>
      <c r="K18" s="315">
        <v>138.84157751999999</v>
      </c>
      <c r="L18" s="316">
        <v>0</v>
      </c>
      <c r="M18" s="297">
        <f t="shared" ref="M18:O20" si="0">+SUM(D18,G18,J18)</f>
        <v>20364.369658400003</v>
      </c>
      <c r="N18" s="297">
        <f>+SUM(E18,H18,K18)</f>
        <v>10071.190970990001</v>
      </c>
      <c r="O18" s="297">
        <f>+SUM(F18,I18,L18)</f>
        <v>999.10425204000012</v>
      </c>
    </row>
    <row r="19" spans="1:15" s="17" customFormat="1" ht="18" customHeight="1">
      <c r="A19" s="24"/>
      <c r="B19" s="51" t="s">
        <v>106</v>
      </c>
      <c r="C19" s="25"/>
      <c r="D19" s="315">
        <v>43157.684241629933</v>
      </c>
      <c r="E19" s="315">
        <v>7574.8178683200076</v>
      </c>
      <c r="F19" s="315">
        <v>1585.4543376500001</v>
      </c>
      <c r="G19" s="315">
        <v>7404.9135437400018</v>
      </c>
      <c r="H19" s="315">
        <v>13138.274170690005</v>
      </c>
      <c r="I19" s="315">
        <v>0</v>
      </c>
      <c r="J19" s="315">
        <v>71.88140224</v>
      </c>
      <c r="K19" s="315">
        <v>67.603275350000004</v>
      </c>
      <c r="L19" s="316">
        <v>0</v>
      </c>
      <c r="M19" s="297">
        <f t="shared" si="0"/>
        <v>50634.479187609933</v>
      </c>
      <c r="N19" s="297">
        <f>+SUM(E19,H19,K19)</f>
        <v>20780.695314360015</v>
      </c>
      <c r="O19" s="297">
        <f>+SUM(F19,I19,L19)</f>
        <v>1585.4543376500001</v>
      </c>
    </row>
    <row r="20" spans="1:15" s="17" customFormat="1" ht="18" customHeight="1">
      <c r="A20" s="20"/>
      <c r="B20" s="51" t="s">
        <v>107</v>
      </c>
      <c r="C20" s="25"/>
      <c r="D20" s="315">
        <v>6365.3432890199956</v>
      </c>
      <c r="E20" s="315">
        <v>4236.2699537149992</v>
      </c>
      <c r="F20" s="315">
        <v>1695.5606801399999</v>
      </c>
      <c r="G20" s="315">
        <v>6352.0663833600029</v>
      </c>
      <c r="H20" s="315">
        <v>230.49744648000004</v>
      </c>
      <c r="I20" s="315">
        <v>12.097759030000001</v>
      </c>
      <c r="J20" s="315">
        <v>3296.6766299900005</v>
      </c>
      <c r="K20" s="315">
        <v>1286.47225394</v>
      </c>
      <c r="L20" s="316">
        <v>15.170583690000001</v>
      </c>
      <c r="M20" s="297">
        <f t="shared" si="0"/>
        <v>16014.08630237</v>
      </c>
      <c r="N20" s="297">
        <f t="shared" si="0"/>
        <v>5753.239654134999</v>
      </c>
      <c r="O20" s="297">
        <f t="shared" si="0"/>
        <v>1722.8290228599999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68885.171782839927</v>
      </c>
      <c r="E21" s="296">
        <f t="shared" ref="E21:K21" si="1">+SUM(E18:E20)</f>
        <v>17975.04545773501</v>
      </c>
      <c r="F21" s="296">
        <f t="shared" si="1"/>
        <v>4280.1192698300001</v>
      </c>
      <c r="G21" s="296">
        <f t="shared" si="1"/>
        <v>14541.750798740006</v>
      </c>
      <c r="H21" s="296">
        <f t="shared" si="1"/>
        <v>17137.163374940003</v>
      </c>
      <c r="I21" s="296">
        <f>+SUM(I18:I20)</f>
        <v>12.097759030000001</v>
      </c>
      <c r="J21" s="296">
        <f>+SUM(J18:J20)</f>
        <v>3586.0125668000005</v>
      </c>
      <c r="K21" s="296">
        <f t="shared" si="1"/>
        <v>1492.91710681</v>
      </c>
      <c r="L21" s="313">
        <f>+SUM(L18:L20)</f>
        <v>15.170583690000001</v>
      </c>
      <c r="M21" s="314">
        <f>+SUM(M18:M20)</f>
        <v>87012.93514837994</v>
      </c>
      <c r="N21" s="296">
        <f>+SUM(N18:N20)</f>
        <v>36605.12593948502</v>
      </c>
      <c r="O21" s="296">
        <f>+SUM(O18:O20)</f>
        <v>4307.3876125500001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7" zoomScaleNormal="75" zoomScaleSheetLayoutView="100" workbookViewId="0">
      <selection activeCell="G9" sqref="G9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376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205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25236.872814339975</v>
      </c>
      <c r="E15" s="430">
        <f>OUT_1!E15</f>
        <v>5384.1200208100008</v>
      </c>
      <c r="F15" s="430">
        <f>OUT_1!F15</f>
        <v>63.129669249999999</v>
      </c>
      <c r="G15" s="430">
        <f>OUT_1!G15</f>
        <v>99.486978750000006</v>
      </c>
      <c r="H15" s="430">
        <f>OUT_1!H15</f>
        <v>1127.3251585799999</v>
      </c>
      <c r="I15" s="430">
        <f>OUT_1!I15</f>
        <v>10.125710440000001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0.224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21061.977260499985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44.123463049999991</v>
      </c>
      <c r="AS15" s="430">
        <f>OUT_1!AS15</f>
        <v>26525.206139939975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50411.615806789974</v>
      </c>
      <c r="E16" s="430">
        <f>OUT_1!E16</f>
        <v>21638.839141880027</v>
      </c>
      <c r="F16" s="430">
        <f>OUT_1!F16</f>
        <v>317.13409688999997</v>
      </c>
      <c r="G16" s="430">
        <f>OUT_1!G16</f>
        <v>179.50671527</v>
      </c>
      <c r="H16" s="430">
        <f>OUT_1!H16</f>
        <v>1482.8877765700001</v>
      </c>
      <c r="I16" s="430">
        <f>OUT_1!I16</f>
        <v>23.352152810000003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0.21496577</v>
      </c>
      <c r="R16" s="430">
        <f>OUT_1!R16</f>
        <v>0.32858309000000002</v>
      </c>
      <c r="S16" s="430">
        <f>OUT_1!S16</f>
        <v>0</v>
      </c>
      <c r="T16" s="430">
        <f>OUT_1!T16</f>
        <v>7.3440000000000003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29888.866712759969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0.58037123000000002</v>
      </c>
      <c r="AR16" s="430">
        <f>OUT_1!AR16</f>
        <v>388.90114244</v>
      </c>
      <c r="AS16" s="430">
        <f>OUT_1!AS16</f>
        <v>52317.956447534991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8707.9822874300025</v>
      </c>
      <c r="E17" s="430">
        <f>OUT_1!E17</f>
        <v>3983.1410259800018</v>
      </c>
      <c r="F17" s="430">
        <f>OUT_1!F17</f>
        <v>50.700285630000003</v>
      </c>
      <c r="G17" s="430">
        <f>OUT_1!G17</f>
        <v>9.5428626699999999</v>
      </c>
      <c r="H17" s="430">
        <f>OUT_1!H17</f>
        <v>1298.74778657</v>
      </c>
      <c r="I17" s="430">
        <f>OUT_1!I17</f>
        <v>27.872410000000006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29.92094449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10452.645544759996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33.794698320000002</v>
      </c>
      <c r="AS17" s="430">
        <f>OUT_1!AS17</f>
        <v>12297.173922925002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84356.470908559946</v>
      </c>
      <c r="E18" s="430">
        <f>OUT_1!E18</f>
        <v>31006.100188670032</v>
      </c>
      <c r="F18" s="430">
        <f>OUT_1!F18</f>
        <v>430.96405176999997</v>
      </c>
      <c r="G18" s="430">
        <f>OUT_1!G18</f>
        <v>288.53655669</v>
      </c>
      <c r="H18" s="430">
        <f>OUT_1!H18</f>
        <v>3908.96072172</v>
      </c>
      <c r="I18" s="430">
        <f>OUT_1!I18</f>
        <v>61.350273250000015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0.21496577</v>
      </c>
      <c r="R18" s="430">
        <f>OUT_1!R18</f>
        <v>0.32858309000000002</v>
      </c>
      <c r="S18" s="430">
        <f>OUT_1!S18</f>
        <v>0</v>
      </c>
      <c r="T18" s="430">
        <f>OUT_1!T18</f>
        <v>7.3440000000000003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</v>
      </c>
      <c r="AA18" s="430">
        <f>OUT_1!AA18</f>
        <v>29.92094449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0.224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61403.489518019946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0.58037123000000002</v>
      </c>
      <c r="AR18" s="430">
        <f>OUT_1!AR18</f>
        <v>466.81930381000001</v>
      </c>
      <c r="AS18" s="430">
        <f>OUT_1!AS18</f>
        <v>91140.336510399968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84356.470908559946</v>
      </c>
      <c r="E19" s="436">
        <f t="shared" si="0"/>
        <v>31006.100188670032</v>
      </c>
      <c r="F19" s="436">
        <f t="shared" si="0"/>
        <v>430.96405176999997</v>
      </c>
      <c r="G19" s="436">
        <f t="shared" si="0"/>
        <v>288.53655669</v>
      </c>
      <c r="H19" s="436">
        <f t="shared" si="0"/>
        <v>3908.96072172</v>
      </c>
      <c r="I19" s="436">
        <f t="shared" si="0"/>
        <v>61.350273250000015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3195.40420524</v>
      </c>
      <c r="E29" s="430">
        <f>OUT_1!E29</f>
        <v>1392.54148248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4490.7158258499985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4553.1626294099988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14488.926839819997</v>
      </c>
      <c r="E30" s="430">
        <f>OUT_1!E30</f>
        <v>9696.2368142200012</v>
      </c>
      <c r="F30" s="430">
        <f>OUT_1!F30</f>
        <v>121.53109176</v>
      </c>
      <c r="G30" s="430">
        <f>OUT_1!G30</f>
        <v>2385.9180797399995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14255.681875230004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20543.187714440002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6496.8184862099997</v>
      </c>
      <c r="E31" s="430">
        <f>OUT_1!E31</f>
        <v>3819.3150812399995</v>
      </c>
      <c r="F31" s="430">
        <f>OUT_1!F31</f>
        <v>178.66249044999998</v>
      </c>
      <c r="G31" s="430">
        <f>OUT_1!G31</f>
        <v>2385.9088055399998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308.61831429999989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6594.6615888699989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24181.149531269995</v>
      </c>
      <c r="E32" s="430">
        <f>OUT_1!E32</f>
        <v>14908.093377940002</v>
      </c>
      <c r="F32" s="430">
        <f>OUT_1!F32</f>
        <v>300.19358220999999</v>
      </c>
      <c r="G32" s="430">
        <f>OUT_1!G32</f>
        <v>4771.8268852799993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19055.016015380003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31691.011932719997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24181.149531269995</v>
      </c>
      <c r="E33" s="436">
        <f t="shared" si="1"/>
        <v>14908.093377940002</v>
      </c>
      <c r="F33" s="436">
        <f t="shared" si="1"/>
        <v>300.19358220999999</v>
      </c>
      <c r="G33" s="436">
        <f t="shared" si="1"/>
        <v>4771.8268852799993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317.85700465000002</v>
      </c>
      <c r="E36" s="430">
        <f>OUT_1!E36</f>
        <v>58.833939409999999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262.24131071000005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356.29611209000007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139.48467758999999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73.531268069999996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139.48467758999999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4273.0207469700008</v>
      </c>
      <c r="E38" s="430">
        <f>OUT_1!E38</f>
        <v>345.69355263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4577.9246356399999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4598.3194676200001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4730.3624292100012</v>
      </c>
      <c r="E39" s="430">
        <f>OUT_1!E39</f>
        <v>404.52749203999997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4913.6972144199999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5094.1002573000005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404.52749203999997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28911.511960479998</v>
      </c>
      <c r="E42" s="430">
        <f t="shared" si="3"/>
        <v>15312.620869980003</v>
      </c>
      <c r="F42" s="430">
        <f t="shared" si="3"/>
        <v>357.32498090000001</v>
      </c>
      <c r="G42" s="430">
        <f t="shared" si="3"/>
        <v>4771.8268852799993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23968.713229800003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36785.112190019994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113267.98286903994</v>
      </c>
      <c r="E47" s="431">
        <f t="shared" si="4"/>
        <v>46318.721058650037</v>
      </c>
      <c r="F47" s="431">
        <f t="shared" si="4"/>
        <v>788.28903266999998</v>
      </c>
      <c r="G47" s="431">
        <f t="shared" si="4"/>
        <v>5060.3634419699993</v>
      </c>
      <c r="H47" s="431">
        <f t="shared" si="4"/>
        <v>3908.96072172</v>
      </c>
      <c r="I47" s="431">
        <f t="shared" si="4"/>
        <v>61.350273250000015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0.21496577</v>
      </c>
      <c r="R47" s="431">
        <f t="shared" si="4"/>
        <v>0.32858309000000002</v>
      </c>
      <c r="S47" s="431">
        <f t="shared" si="4"/>
        <v>0</v>
      </c>
      <c r="T47" s="431">
        <f t="shared" si="4"/>
        <v>7.3440000000000003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</v>
      </c>
      <c r="AA47" s="431">
        <f t="shared" si="4"/>
        <v>29.92094449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0.224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85372.202747819945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0.58037123000000002</v>
      </c>
      <c r="AR47" s="431">
        <f t="shared" si="4"/>
        <v>715.04575741000008</v>
      </c>
      <c r="AS47" s="431">
        <f t="shared" si="4"/>
        <v>127925.44870041996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113267.98286903994</v>
      </c>
      <c r="E48" s="390">
        <f t="shared" si="5"/>
        <v>46318.721058650037</v>
      </c>
      <c r="F48" s="390">
        <f t="shared" si="5"/>
        <v>788.28903266999998</v>
      </c>
      <c r="G48" s="390">
        <f t="shared" si="5"/>
        <v>5060.3634419699993</v>
      </c>
      <c r="H48" s="390">
        <f t="shared" si="5"/>
        <v>3908.96072172</v>
      </c>
      <c r="I48" s="390">
        <f t="shared" si="5"/>
        <v>61.350273250000015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ноября  2010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19362.144252190003</v>
      </c>
      <c r="E18" s="430">
        <f>OUT_4!E18</f>
        <v>6163.9576357000014</v>
      </c>
      <c r="F18" s="430">
        <f>OUT_4!F18</f>
        <v>999.10425204000012</v>
      </c>
      <c r="G18" s="430">
        <f>OUT_4!G18</f>
        <v>784.77087163999988</v>
      </c>
      <c r="H18" s="430">
        <f>OUT_4!H18</f>
        <v>3768.3917577699995</v>
      </c>
      <c r="I18" s="430">
        <f>OUT_4!I18</f>
        <v>0</v>
      </c>
      <c r="J18" s="430">
        <f>OUT_4!J18</f>
        <v>217.45453456999999</v>
      </c>
      <c r="K18" s="430">
        <f>OUT_4!K18</f>
        <v>138.84157751999999</v>
      </c>
      <c r="L18" s="430">
        <f>OUT_4!L18</f>
        <v>0</v>
      </c>
      <c r="M18" s="430">
        <f>OUT_4!M18</f>
        <v>20364.369658400003</v>
      </c>
      <c r="N18" s="430">
        <f>OUT_4!N18</f>
        <v>10071.190970990001</v>
      </c>
      <c r="O18" s="430">
        <f>OUT_4!O18</f>
        <v>999.10425204000012</v>
      </c>
    </row>
    <row r="19" spans="1:16" s="376" customFormat="1" ht="15">
      <c r="A19" s="385"/>
      <c r="B19" s="441" t="s">
        <v>158</v>
      </c>
      <c r="C19" s="442"/>
      <c r="D19" s="430">
        <f>OUT_4!D19</f>
        <v>43157.684241629933</v>
      </c>
      <c r="E19" s="430">
        <f>OUT_4!E19</f>
        <v>7574.8178683200076</v>
      </c>
      <c r="F19" s="430">
        <f>OUT_4!F19</f>
        <v>1585.4543376500001</v>
      </c>
      <c r="G19" s="430">
        <f>OUT_4!G19</f>
        <v>7404.9135437400018</v>
      </c>
      <c r="H19" s="430">
        <f>OUT_4!H19</f>
        <v>13138.274170690005</v>
      </c>
      <c r="I19" s="430">
        <f>OUT_4!I19</f>
        <v>0</v>
      </c>
      <c r="J19" s="430">
        <f>OUT_4!J19</f>
        <v>71.88140224</v>
      </c>
      <c r="K19" s="430">
        <f>OUT_4!K19</f>
        <v>67.603275350000004</v>
      </c>
      <c r="L19" s="430">
        <f>OUT_4!L19</f>
        <v>0</v>
      </c>
      <c r="M19" s="430">
        <f>OUT_4!M19</f>
        <v>50634.479187609933</v>
      </c>
      <c r="N19" s="430">
        <f>OUT_4!N19</f>
        <v>20780.695314360015</v>
      </c>
      <c r="O19" s="430">
        <f>OUT_4!O19</f>
        <v>1585.4543376500001</v>
      </c>
    </row>
    <row r="20" spans="1:16" s="376" customFormat="1" ht="15">
      <c r="A20" s="382"/>
      <c r="B20" s="386" t="s">
        <v>159</v>
      </c>
      <c r="C20" s="386"/>
      <c r="D20" s="430">
        <f>OUT_4!D20</f>
        <v>6365.3432890199956</v>
      </c>
      <c r="E20" s="430">
        <f>OUT_4!E20</f>
        <v>4236.2699537149992</v>
      </c>
      <c r="F20" s="430">
        <f>OUT_4!F20</f>
        <v>1695.5606801399999</v>
      </c>
      <c r="G20" s="430">
        <f>OUT_4!G20</f>
        <v>6352.0663833600029</v>
      </c>
      <c r="H20" s="430">
        <f>OUT_4!H20</f>
        <v>230.49744648000004</v>
      </c>
      <c r="I20" s="430">
        <f>OUT_4!I20</f>
        <v>12.097759030000001</v>
      </c>
      <c r="J20" s="430">
        <f>OUT_4!J20</f>
        <v>3296.6766299900005</v>
      </c>
      <c r="K20" s="430">
        <f>OUT_4!K20</f>
        <v>1286.47225394</v>
      </c>
      <c r="L20" s="430">
        <f>OUT_4!L20</f>
        <v>15.170583690000001</v>
      </c>
      <c r="M20" s="430">
        <f>OUT_4!M20</f>
        <v>16014.08630237</v>
      </c>
      <c r="N20" s="430">
        <f>OUT_4!N20</f>
        <v>5753.239654134999</v>
      </c>
      <c r="O20" s="430">
        <f>OUT_4!O20</f>
        <v>1722.8290228599999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68885.171782839927</v>
      </c>
      <c r="E21" s="431">
        <f>OUT_4!E21</f>
        <v>17975.04545773501</v>
      </c>
      <c r="F21" s="431">
        <f>OUT_4!F21</f>
        <v>4280.1192698300001</v>
      </c>
      <c r="G21" s="431">
        <f>OUT_4!G21</f>
        <v>14541.750798740006</v>
      </c>
      <c r="H21" s="431">
        <f>OUT_4!H21</f>
        <v>17137.163374940003</v>
      </c>
      <c r="I21" s="431">
        <f>OUT_4!I21</f>
        <v>12.097759030000001</v>
      </c>
      <c r="J21" s="431">
        <f>OUT_4!J21</f>
        <v>3586.0125668000005</v>
      </c>
      <c r="K21" s="431">
        <f>OUT_4!K21</f>
        <v>1492.91710681</v>
      </c>
      <c r="L21" s="431">
        <f>OUT_4!L21</f>
        <v>15.170583690000001</v>
      </c>
      <c r="M21" s="431">
        <f>OUT_4!M21</f>
        <v>87012.93514837994</v>
      </c>
      <c r="N21" s="431">
        <f>OUT_4!N21</f>
        <v>36605.12593948502</v>
      </c>
      <c r="O21" s="431">
        <f>OUT_4!O21</f>
        <v>4307.3876125500001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206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25236.872814339975</v>
      </c>
      <c r="E15" s="227">
        <v>5384.1200208100008</v>
      </c>
      <c r="F15" s="225">
        <v>63.129669249999999</v>
      </c>
      <c r="G15" s="227">
        <v>99.486978750000006</v>
      </c>
      <c r="H15" s="227">
        <v>1127.3251585799999</v>
      </c>
      <c r="I15" s="227">
        <v>10.125710440000001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0.224</v>
      </c>
      <c r="AF15" s="227"/>
      <c r="AG15" s="227"/>
      <c r="AH15" s="227"/>
      <c r="AI15" s="227"/>
      <c r="AJ15" s="227">
        <v>21061.977260499985</v>
      </c>
      <c r="AK15" s="227"/>
      <c r="AL15" s="227"/>
      <c r="AM15" s="227"/>
      <c r="AN15" s="227"/>
      <c r="AO15" s="227"/>
      <c r="AP15" s="227"/>
      <c r="AQ15" s="227"/>
      <c r="AR15" s="227">
        <v>44.123463049999991</v>
      </c>
      <c r="AS15" s="295">
        <f>SUM(D15:AR15)/2</f>
        <v>26525.206139939975</v>
      </c>
    </row>
    <row r="16" spans="1:62" s="23" customFormat="1" ht="18" customHeight="1">
      <c r="A16" s="26"/>
      <c r="B16" s="51" t="s">
        <v>106</v>
      </c>
      <c r="C16" s="328"/>
      <c r="D16" s="227">
        <v>50411.615806789974</v>
      </c>
      <c r="E16" s="227">
        <v>21638.839141880027</v>
      </c>
      <c r="F16" s="227">
        <v>317.13409688999997</v>
      </c>
      <c r="G16" s="227">
        <v>179.50671527</v>
      </c>
      <c r="H16" s="227">
        <v>1482.8877765700001</v>
      </c>
      <c r="I16" s="225">
        <v>23.352152810000003</v>
      </c>
      <c r="J16" s="227"/>
      <c r="K16" s="227"/>
      <c r="L16" s="227"/>
      <c r="M16" s="227"/>
      <c r="N16" s="227"/>
      <c r="O16" s="227"/>
      <c r="P16" s="227"/>
      <c r="Q16" s="227">
        <v>0.21496577</v>
      </c>
      <c r="R16" s="227">
        <v>0.32858309000000002</v>
      </c>
      <c r="S16" s="227"/>
      <c r="T16" s="227">
        <v>7.3440000000000003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29888.866712759969</v>
      </c>
      <c r="AK16" s="227"/>
      <c r="AL16" s="227">
        <v>296.34142957</v>
      </c>
      <c r="AM16" s="227"/>
      <c r="AN16" s="227"/>
      <c r="AO16" s="227"/>
      <c r="AP16" s="227"/>
      <c r="AQ16" s="227">
        <v>0.58037123000000002</v>
      </c>
      <c r="AR16" s="227">
        <v>388.90114244</v>
      </c>
      <c r="AS16" s="295">
        <f>SUM(D16:AR16)/2</f>
        <v>52317.956447534991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8707.9822874300025</v>
      </c>
      <c r="E17" s="227">
        <v>3983.1410259800018</v>
      </c>
      <c r="F17" s="227">
        <v>50.700285630000003</v>
      </c>
      <c r="G17" s="227">
        <v>9.5428626699999999</v>
      </c>
      <c r="H17" s="227">
        <v>1298.74778657</v>
      </c>
      <c r="I17" s="227">
        <v>27.872410000000006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29.92094449</v>
      </c>
      <c r="AB17" s="227"/>
      <c r="AC17" s="227"/>
      <c r="AD17" s="227"/>
      <c r="AE17" s="227"/>
      <c r="AF17" s="227"/>
      <c r="AG17" s="227"/>
      <c r="AH17" s="227"/>
      <c r="AI17" s="227"/>
      <c r="AJ17" s="227">
        <v>10452.645544759996</v>
      </c>
      <c r="AK17" s="227"/>
      <c r="AL17" s="227"/>
      <c r="AM17" s="227"/>
      <c r="AN17" s="227"/>
      <c r="AO17" s="227"/>
      <c r="AP17" s="227"/>
      <c r="AQ17" s="227"/>
      <c r="AR17" s="227">
        <v>33.794698320000002</v>
      </c>
      <c r="AS17" s="295">
        <f>SUM(D17:AR17)/2</f>
        <v>12297.173922925002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84356.470908559946</v>
      </c>
      <c r="E18" s="295">
        <f t="shared" si="0"/>
        <v>31006.100188670032</v>
      </c>
      <c r="F18" s="295">
        <f t="shared" si="0"/>
        <v>430.96405176999997</v>
      </c>
      <c r="G18" s="295">
        <f t="shared" si="0"/>
        <v>288.53655669</v>
      </c>
      <c r="H18" s="295">
        <f t="shared" si="0"/>
        <v>3908.96072172</v>
      </c>
      <c r="I18" s="295">
        <f t="shared" si="0"/>
        <v>61.350273250000015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0.21496577</v>
      </c>
      <c r="R18" s="295">
        <f t="shared" si="0"/>
        <v>0.32858309000000002</v>
      </c>
      <c r="S18" s="295">
        <f t="shared" si="0"/>
        <v>0</v>
      </c>
      <c r="T18" s="295">
        <f t="shared" si="0"/>
        <v>7.3440000000000003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</v>
      </c>
      <c r="AA18" s="295">
        <f t="shared" si="0"/>
        <v>29.92094449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0.224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61403.489518019946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0.58037123000000002</v>
      </c>
      <c r="AR18" s="295">
        <f t="shared" si="0"/>
        <v>466.81930381000001</v>
      </c>
      <c r="AS18" s="295">
        <f>SUM(D18:AR18)/2</f>
        <v>91140.336510399968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91140.336510399968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3195.40420524</v>
      </c>
      <c r="E29" s="227">
        <v>1392.54148248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4490.7158258499985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4553.1626294099988</v>
      </c>
    </row>
    <row r="30" spans="1:62" s="17" customFormat="1" ht="18" customHeight="1">
      <c r="A30" s="24"/>
      <c r="B30" s="51" t="s">
        <v>106</v>
      </c>
      <c r="C30" s="25"/>
      <c r="D30" s="227">
        <v>14488.926839819997</v>
      </c>
      <c r="E30" s="227">
        <v>9696.2368142200012</v>
      </c>
      <c r="F30" s="227">
        <v>121.53109176</v>
      </c>
      <c r="G30" s="227">
        <v>2385.9180797399995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14255.681875230004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20543.187714440002</v>
      </c>
    </row>
    <row r="31" spans="1:62" s="17" customFormat="1" ht="18" customHeight="1">
      <c r="A31" s="20"/>
      <c r="B31" s="51" t="s">
        <v>107</v>
      </c>
      <c r="C31" s="25"/>
      <c r="D31" s="227">
        <v>6496.8184862099997</v>
      </c>
      <c r="E31" s="227">
        <v>3819.3150812399995</v>
      </c>
      <c r="F31" s="227">
        <v>178.66249044999998</v>
      </c>
      <c r="G31" s="227">
        <v>2385.9088055399998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308.61831429999989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6594.6615888699989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24181.149531269995</v>
      </c>
      <c r="E32" s="295">
        <f t="shared" si="2"/>
        <v>14908.093377940002</v>
      </c>
      <c r="F32" s="295">
        <f t="shared" si="2"/>
        <v>300.19358220999999</v>
      </c>
      <c r="G32" s="295">
        <f t="shared" si="2"/>
        <v>4771.8268852799993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19055.016015380003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31691.011932719997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31691.011932719997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317.85700465000002</v>
      </c>
      <c r="E36" s="227">
        <v>58.833939409999999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262.24131071000005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356.29611209000007</v>
      </c>
    </row>
    <row r="37" spans="1:62" s="17" customFormat="1" ht="18" customHeight="1">
      <c r="A37" s="24"/>
      <c r="B37" s="51" t="s">
        <v>106</v>
      </c>
      <c r="C37" s="25"/>
      <c r="D37" s="227">
        <v>139.48467758999999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73.531268069999996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139.48467758999999</v>
      </c>
    </row>
    <row r="38" spans="1:62" s="17" customFormat="1" ht="18" customHeight="1">
      <c r="A38" s="20"/>
      <c r="B38" s="51" t="s">
        <v>107</v>
      </c>
      <c r="C38" s="25"/>
      <c r="D38" s="227">
        <v>4273.0207469700008</v>
      </c>
      <c r="E38" s="227">
        <v>345.69355263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4577.9246356399999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4598.3194676200001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4730.3624292100012</v>
      </c>
      <c r="E39" s="295">
        <f t="shared" si="3"/>
        <v>404.52749203999997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4913.6972144199999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5094.1002573000005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5094.1002573000005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28911.511960479998</v>
      </c>
      <c r="E42" s="295">
        <f>+SUM(E39,E32)</f>
        <v>15312.620869980003</v>
      </c>
      <c r="F42" s="295">
        <f>+SUM(F39,F32)</f>
        <v>357.32498090000001</v>
      </c>
      <c r="G42" s="295">
        <f>+SUM(G39,G32)</f>
        <v>4771.8268852799993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23968.713229800003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36785.112190020001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113267.98286903994</v>
      </c>
      <c r="E46" s="296">
        <f t="shared" si="5"/>
        <v>46318.721058650037</v>
      </c>
      <c r="F46" s="296">
        <f t="shared" si="5"/>
        <v>788.28903266999998</v>
      </c>
      <c r="G46" s="296">
        <f t="shared" si="5"/>
        <v>5060.3634419699993</v>
      </c>
      <c r="H46" s="296">
        <f t="shared" si="5"/>
        <v>3908.96072172</v>
      </c>
      <c r="I46" s="296">
        <f t="shared" si="5"/>
        <v>61.350273250000015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0.21496577</v>
      </c>
      <c r="R46" s="296">
        <f t="shared" si="5"/>
        <v>0.32858309000000002</v>
      </c>
      <c r="S46" s="296">
        <f t="shared" si="5"/>
        <v>0</v>
      </c>
      <c r="T46" s="296">
        <f t="shared" si="5"/>
        <v>7.3440000000000003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</v>
      </c>
      <c r="AA46" s="296">
        <f t="shared" si="5"/>
        <v>29.92094449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0.224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85372.202747819945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0.58037123000000002</v>
      </c>
      <c r="AR46" s="296">
        <f t="shared" si="5"/>
        <v>715.04575741000008</v>
      </c>
      <c r="AS46" s="296">
        <f>+SUM(AS42,AS25,AS18,AS44)</f>
        <v>127925.44870041998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127925.44870041996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2019-10-01T14:42:06Z</dcterms:created>
  <dcterms:modified xsi:type="dcterms:W3CDTF">2019-10-01T14:42:06Z</dcterms:modified>
  <cp:category/>
</cp:coreProperties>
</file>